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75" windowHeight="12060" firstSheet="2" activeTab="7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>
    <definedName name="_xlnm.Print_Area" localSheetId="4">'表五政府性基金预算支出表'!$A$1:$F$10</definedName>
  </definedNames>
  <calcPr fullCalcOnLoad="1"/>
</workbook>
</file>

<file path=xl/sharedStrings.xml><?xml version="1.0" encoding="utf-8"?>
<sst xmlns="http://schemas.openxmlformats.org/spreadsheetml/2006/main" count="315" uniqueCount="191">
  <si>
    <t>财政拨款收支总表</t>
  </si>
  <si>
    <t>部门：中共朗县委员会组织部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</si>
  <si>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</si>
  <si>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</si>
  <si>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</si>
  <si>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</si>
  <si>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</si>
  <si>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</si>
  <si>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</si>
  <si>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</si>
  <si>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</si>
  <si>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</si>
  <si>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</si>
  <si>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</t>
  </si>
  <si>
    <t>（二）政府性基金预算拨款</t>
  </si>
  <si>
    <t>（二）社会保障和就业</t>
  </si>
  <si>
    <t>（三）卫生健康</t>
  </si>
  <si>
    <t>二、上年结转</t>
  </si>
  <si>
    <t>（四）住房保障</t>
  </si>
  <si>
    <t>……</t>
  </si>
  <si>
    <t>二、结转下年</t>
  </si>
  <si>
    <t>收 入 总 计</t>
  </si>
  <si>
    <t>支 出 总 计</t>
  </si>
  <si>
    <t>备注：后面表格只包含2018年预算数，不包含上年结转数。</t>
  </si>
  <si>
    <t>一般公共预算支出表</t>
  </si>
  <si>
    <t>功能分类科目</t>
  </si>
  <si>
    <t>2019年预算数</t>
  </si>
  <si>
    <t>备注</t>
  </si>
  <si>
    <t>科目编码</t>
  </si>
  <si>
    <t>科目名称</t>
  </si>
  <si>
    <t>年初预算数</t>
  </si>
  <si>
    <t>扣除发改委基建后执行数</t>
  </si>
  <si>
    <t>小计</t>
  </si>
  <si>
    <t>基本支出</t>
  </si>
  <si>
    <t>项目支出</t>
  </si>
  <si>
    <t>一般公共服务支出</t>
  </si>
  <si>
    <t xml:space="preserve">  组织事务</t>
  </si>
  <si>
    <t xml:space="preserve">    行政运行（组织事务）</t>
  </si>
  <si>
    <t xml:space="preserve">    一般行政管理事务（组织事务）</t>
  </si>
  <si>
    <t xml:space="preserve">    其他组织事务支出</t>
  </si>
  <si>
    <t>社会保障和就业支出</t>
  </si>
  <si>
    <t xml:space="preserve">  行政事业单位离退休</t>
  </si>
  <si>
    <t xml:space="preserve">    机关事业单位基本养老保险缴费支出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</si>
  <si>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</si>
  <si>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</si>
  <si>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</si>
  <si>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</si>
  <si>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>其他社会保障和就业支出</t>
  </si>
  <si>
    <t>卫生健康支出</t>
  </si>
  <si>
    <t xml:space="preserve">  行政事业单位医疗</t>
  </si>
  <si>
    <t xml:space="preserve">    公务员医疗补助</t>
  </si>
  <si>
    <t xml:space="preserve">  财政对基本医疗保险基金的补助</t>
  </si>
  <si>
    <t xml:space="preserve">    财政对职工基本医疗保险基金的补助</t>
  </si>
  <si>
    <t>住房保障支出</t>
  </si>
  <si>
    <t xml:space="preserve">  住房改革支出</t>
  </si>
  <si>
    <t xml:space="preserve">    住房公积金</t>
  </si>
  <si>
    <t>备注：本表按照政府收支分类科目列示到项级科目</t>
  </si>
  <si>
    <t>一般公共预算基本支出表</t>
  </si>
  <si>
    <t xml:space="preserve">                                              单位：万元</t>
  </si>
  <si>
    <t>政府预算经济分类</t>
  </si>
  <si>
    <t>部门预算经济分类</t>
  </si>
  <si>
    <t>人员经费</t>
  </si>
  <si>
    <t>公用经费</t>
  </si>
  <si>
    <t>类</t>
  </si>
  <si>
    <t>款</t>
  </si>
  <si>
    <r>
      <t>5</t>
    </r>
    <r>
      <rPr>
        <b/>
        <sz val="10"/>
        <rFont val="宋体"/>
        <family val="0"/>
      </rPr>
      <t>01</t>
    </r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</si>
  <si>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</si>
  <si>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</si>
  <si>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</si>
  <si>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</si>
  <si>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</si>
  <si>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</si>
  <si>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</si>
  <si>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</si>
  <si>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</si>
  <si>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</si>
  <si>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</si>
  <si>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</si>
  <si>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</si>
  <si>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</t>
  </si>
  <si>
    <t>11</t>
  </si>
  <si>
    <t>公务员医疗补助</t>
  </si>
  <si>
    <t>12</t>
  </si>
  <si>
    <t>其他社会保障缴费</t>
  </si>
  <si>
    <t>住房公积金</t>
  </si>
  <si>
    <t>99</t>
  </si>
  <si>
    <t>其他工资福利支出</t>
  </si>
  <si>
    <r>
      <t>5</t>
    </r>
    <r>
      <rPr>
        <b/>
        <sz val="10"/>
        <rFont val="宋体"/>
        <family val="0"/>
      </rPr>
      <t>02</t>
    </r>
  </si>
  <si>
    <t>机关商品和服务支出</t>
  </si>
  <si>
    <t>商品和服务支出</t>
  </si>
  <si>
    <t>办公经费</t>
  </si>
  <si>
    <t>办公费</t>
  </si>
  <si>
    <t>印刷费</t>
  </si>
  <si>
    <t>05</t>
  </si>
  <si>
    <t>水费</t>
  </si>
  <si>
    <t>06</t>
  </si>
  <si>
    <t>电费</t>
  </si>
  <si>
    <t>07</t>
  </si>
  <si>
    <t>邮电费</t>
  </si>
  <si>
    <t>取暖费</t>
  </si>
  <si>
    <t>差旅费</t>
  </si>
  <si>
    <t>13</t>
  </si>
  <si>
    <t>维修(护)费</t>
  </si>
  <si>
    <t>会议费</t>
  </si>
  <si>
    <t>15</t>
  </si>
  <si>
    <t>培训费</t>
  </si>
  <si>
    <t>16</t>
  </si>
  <si>
    <t>公务接待费</t>
  </si>
  <si>
    <t>17</t>
  </si>
  <si>
    <t>28</t>
  </si>
  <si>
    <t>工会经费</t>
  </si>
  <si>
    <t>公务用车运行维护费</t>
  </si>
  <si>
    <t>29</t>
  </si>
  <si>
    <t>福利费</t>
  </si>
  <si>
    <t>09</t>
  </si>
  <si>
    <t>31</t>
  </si>
  <si>
    <t>其他商品和服务支出</t>
  </si>
  <si>
    <r>
      <t>5</t>
    </r>
    <r>
      <rPr>
        <b/>
        <sz val="10"/>
        <rFont val="宋体"/>
        <family val="0"/>
      </rPr>
      <t>09</t>
    </r>
  </si>
  <si>
    <t>对个人和家庭的补助</t>
  </si>
  <si>
    <t>社会福利和救助</t>
  </si>
  <si>
    <t>生活补助</t>
  </si>
  <si>
    <t>其他对个人和家庭的补助</t>
  </si>
  <si>
    <t>一般公共预算“三公”经费支出表</t>
  </si>
  <si>
    <t xml:space="preserve">                                                                                        单位：万元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</si>
  <si>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</si>
  <si>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</si>
  <si>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</si>
  <si>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</si>
  <si>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</si>
  <si>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</si>
  <si>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</si>
  <si>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</si>
  <si>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</si>
  <si>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</si>
  <si>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>科目名称　</t>
  </si>
  <si>
    <t>单位代码　</t>
  </si>
  <si>
    <t>本年政府性基金预算财政拨款支出</t>
  </si>
  <si>
    <t>注：朗县组织部2018年度无政府性基金安排的支出。</t>
  </si>
  <si>
    <t>部门收支总表</t>
  </si>
  <si>
    <t xml:space="preserve">           单位：万元</t>
  </si>
  <si>
    <t>一、一般公共预算拨款收入</t>
  </si>
  <si>
    <t>一、一般公共服务</t>
  </si>
  <si>
    <t>二、政府性基金预算拨款收入</t>
  </si>
  <si>
    <t>二、社会保障和就业</t>
  </si>
  <si>
    <t>三、事业收入</t>
  </si>
  <si>
    <t>三、卫生健康</t>
  </si>
  <si>
    <t>四、事业单位经营收入</t>
  </si>
  <si>
    <t>四、住房保障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</si>
  <si>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</si>
  <si>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</si>
  <si>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</si>
  <si>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</si>
  <si>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</si>
  <si>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</si>
  <si>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</si>
  <si>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                          单位：万元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</si>
  <si>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</si>
  <si>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</si>
  <si>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</si>
  <si>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</si>
  <si>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</si>
  <si>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</si>
  <si>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</si>
  <si>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</si>
  <si>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 xml:space="preserve"> 组织事务</t>
  </si>
  <si>
    <t xml:space="preserve">  行政运行（组织事务）</t>
  </si>
  <si>
    <t xml:space="preserve">  一般行政管理事务（组织事务）</t>
  </si>
  <si>
    <t xml:space="preserve">  其他财政事务支出</t>
  </si>
  <si>
    <t xml:space="preserve"> 行政事业单位离退休</t>
  </si>
  <si>
    <t xml:space="preserve">  机关事业单位基本养老保险缴费支出</t>
  </si>
  <si>
    <t xml:space="preserve"> 财政对其他社会保险基金的补助</t>
  </si>
  <si>
    <t xml:space="preserve">  财政对失业保险基金的补助</t>
  </si>
  <si>
    <t xml:space="preserve">  财政工伤保险基金的补助</t>
  </si>
  <si>
    <t xml:space="preserve">  财政对生育保险基金的补助</t>
  </si>
  <si>
    <t>行政事业单位医疗</t>
  </si>
  <si>
    <t xml:space="preserve"> 公务员医疗补助</t>
  </si>
  <si>
    <t>财政对基本医疗保险基金的补助</t>
  </si>
  <si>
    <t xml:space="preserve"> 财政对职工基本医疗保险基金的补助</t>
  </si>
  <si>
    <t>住房改革支出</t>
  </si>
  <si>
    <t xml:space="preserve"> 住房公积金</t>
  </si>
  <si>
    <t>合 计</t>
  </si>
  <si>
    <t xml:space="preserve">       2。如此表为空表，请说明原因。</t>
  </si>
  <si>
    <t>部门支出总表</t>
  </si>
  <si>
    <t xml:space="preserve">                                       单位：万元</t>
  </si>
  <si>
    <t>上缴上级支出</t>
  </si>
  <si>
    <t>事业单位经营支出</t>
  </si>
  <si>
    <t>对下级单位
补助支出</t>
  </si>
  <si>
    <t>组织事务</t>
  </si>
  <si>
    <t xml:space="preserve">                                                  </t>
  </si>
  <si>
    <t>部门：中共朗县委员会组织部</t>
  </si>
  <si>
    <t>卫生健康支出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</si>
</sst>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7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.5"/>
      <name val="宋体"/>
      <family val="0"/>
    </font>
    <font>
      <b/>
      <sz val="8"/>
      <name val="仿宋_GB2312"/>
      <family val="3"/>
    </font>
    <font>
      <b/>
      <sz val="9"/>
      <name val="宋体"/>
      <family val="0"/>
    </font>
    <font>
      <sz val="8"/>
      <name val="仿宋_GB2312"/>
      <family val="3"/>
    </font>
    <font>
      <sz val="9"/>
      <name val="宋体"/>
      <family val="0"/>
    </font>
    <font>
      <sz val="18"/>
      <name val="方正小标宋简体"/>
      <family val="4"/>
    </font>
    <font>
      <sz val="14"/>
      <name val="华文楷体"/>
      <family val="3"/>
    </font>
    <font>
      <b/>
      <sz val="10.5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.5"/>
      <color indexed="10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b/>
      <sz val="11"/>
      <name val="宋体"/>
      <family val="0"/>
    </font>
    <font>
      <sz val="8"/>
      <color indexed="10"/>
      <name val="宋体"/>
      <family val="0"/>
    </font>
    <font>
      <b/>
      <sz val="20"/>
      <name val="宋体"/>
      <family val="0"/>
    </font>
    <font>
      <sz val="18"/>
      <color indexed="8"/>
      <name val="方正小标宋简体"/>
      <family val="4"/>
    </font>
    <font>
      <sz val="9"/>
      <color indexed="8"/>
      <name val="仿宋_GB2312"/>
      <family val="3"/>
    </font>
    <font>
      <sz val="14"/>
      <color indexed="8"/>
      <name val="华文楷体"/>
      <family val="3"/>
    </font>
    <font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.5"/>
      <color rgb="FFFF000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0.5"/>
      <color rgb="FF000000"/>
      <name val="宋体"/>
      <family val="0"/>
    </font>
    <font>
      <sz val="10"/>
      <name val="Calibri"/>
      <family val="0"/>
    </font>
    <font>
      <b/>
      <sz val="11"/>
      <name val="Calibri"/>
      <family val="0"/>
    </font>
    <font>
      <b/>
      <sz val="10"/>
      <name val="Calibri"/>
      <family val="0"/>
    </font>
    <font>
      <sz val="8"/>
      <color rgb="FFFF0000"/>
      <name val="Calibri"/>
      <family val="0"/>
    </font>
    <font>
      <sz val="8"/>
      <name val="Calibri"/>
      <family val="0"/>
    </font>
    <font>
      <b/>
      <sz val="8"/>
      <name val="Calibri"/>
      <family val="0"/>
    </font>
    <font>
      <b/>
      <sz val="20"/>
      <name val="Cambria"/>
      <family val="0"/>
    </font>
    <font>
      <sz val="18"/>
      <color theme="1"/>
      <name val="方正小标宋简体"/>
      <family val="4"/>
    </font>
    <font>
      <sz val="9"/>
      <color theme="1"/>
      <name val="仿宋_GB2312"/>
      <family val="3"/>
    </font>
    <font>
      <sz val="14"/>
      <color theme="1"/>
      <name val="华文楷体"/>
      <family val="3"/>
    </font>
    <font>
      <sz val="1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6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6">
    <xf numFmtId="0" fontId="0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43" fontId="3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49" fontId="6" fillId="0" borderId="11" xfId="0" applyNumberFormat="1" applyFont="1" applyFill="1" applyBorder="1" applyAlignment="1" applyProtection="1">
      <alignment horizontal="left" vertical="center" wrapText="1"/>
      <protection/>
    </xf>
    <xf numFmtId="43" fontId="2" fillId="0" borderId="10" xfId="50" applyFont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49" fontId="8" fillId="0" borderId="11" xfId="0" applyNumberFormat="1" applyFont="1" applyFill="1" applyBorder="1" applyAlignment="1" applyProtection="1">
      <alignment horizontal="left" vertical="center" wrapText="1"/>
      <protection/>
    </xf>
    <xf numFmtId="43" fontId="3" fillId="0" borderId="10" xfId="50" applyFont="1" applyBorder="1" applyAlignment="1">
      <alignment horizontal="left" vertical="center"/>
    </xf>
    <xf numFmtId="4" fontId="8" fillId="0" borderId="10" xfId="0" applyNumberFormat="1" applyFont="1" applyFill="1" applyBorder="1" applyAlignment="1" applyProtection="1">
      <alignment horizontal="right" vertical="center"/>
      <protection/>
    </xf>
    <xf numFmtId="43" fontId="2" fillId="0" borderId="10" xfId="0" applyNumberFormat="1" applyFont="1" applyBorder="1" applyAlignment="1">
      <alignment horizontal="left" vertical="center"/>
    </xf>
    <xf numFmtId="43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4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right" vertical="center"/>
    </xf>
    <xf numFmtId="43" fontId="3" fillId="0" borderId="10" xfId="50" applyFont="1" applyBorder="1" applyAlignment="1">
      <alignment horizontal="center" vertical="center" wrapText="1"/>
    </xf>
    <xf numFmtId="43" fontId="2" fillId="0" borderId="10" xfId="5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justify" vertical="center" wrapText="1"/>
    </xf>
    <xf numFmtId="43" fontId="4" fillId="0" borderId="10" xfId="50" applyFont="1" applyBorder="1" applyAlignment="1">
      <alignment horizontal="center" vertical="center" wrapText="1"/>
    </xf>
    <xf numFmtId="43" fontId="4" fillId="0" borderId="10" xfId="50" applyFont="1" applyBorder="1" applyAlignment="1">
      <alignment horizontal="justify" vertical="center" wrapText="1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left" vertical="center"/>
    </xf>
    <xf numFmtId="0" fontId="67" fillId="0" borderId="0" xfId="0" applyFont="1" applyAlignment="1">
      <alignment vertical="center"/>
    </xf>
    <xf numFmtId="0" fontId="64" fillId="0" borderId="10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68" fillId="0" borderId="0" xfId="0" applyFont="1" applyAlignment="1">
      <alignment vertical="center"/>
    </xf>
    <xf numFmtId="0" fontId="64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/>
    </xf>
    <xf numFmtId="49" fontId="69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left" vertical="center" wrapText="1"/>
    </xf>
    <xf numFmtId="43" fontId="13" fillId="0" borderId="10" xfId="5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43" fontId="12" fillId="0" borderId="10" xfId="50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43" fontId="13" fillId="0" borderId="10" xfId="50" applyFont="1" applyBorder="1" applyAlignment="1">
      <alignment horizontal="justify" vertical="center" wrapText="1"/>
    </xf>
    <xf numFmtId="49" fontId="67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  <xf numFmtId="43" fontId="12" fillId="0" borderId="10" xfId="50" applyFont="1" applyBorder="1" applyAlignment="1">
      <alignment horizontal="justify" vertical="center" wrapText="1"/>
    </xf>
    <xf numFmtId="0" fontId="69" fillId="0" borderId="10" xfId="0" applyFont="1" applyBorder="1" applyAlignment="1">
      <alignment vertical="center"/>
    </xf>
    <xf numFmtId="43" fontId="13" fillId="0" borderId="1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4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 applyProtection="1">
      <alignment vertical="center"/>
      <protection/>
    </xf>
    <xf numFmtId="0" fontId="15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13" fillId="0" borderId="10" xfId="0" applyFont="1" applyBorder="1" applyAlignment="1">
      <alignment horizontal="left" vertical="center" wrapText="1"/>
    </xf>
    <xf numFmtId="43" fontId="67" fillId="0" borderId="10" xfId="5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67" fillId="0" borderId="10" xfId="0" applyFont="1" applyBorder="1" applyAlignment="1">
      <alignment horizontal="right" vertical="center" wrapText="1"/>
    </xf>
    <xf numFmtId="0" fontId="67" fillId="0" borderId="10" xfId="0" applyFont="1" applyBorder="1" applyAlignment="1">
      <alignment horizontal="center" vertical="center" wrapText="1"/>
    </xf>
    <xf numFmtId="43" fontId="67" fillId="0" borderId="10" xfId="0" applyNumberFormat="1" applyFont="1" applyBorder="1" applyAlignment="1">
      <alignment horizontal="center" vertical="center" wrapText="1"/>
    </xf>
    <xf numFmtId="43" fontId="57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 vertical="center"/>
    </xf>
    <xf numFmtId="0" fontId="1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justify" vertical="center"/>
    </xf>
    <xf numFmtId="0" fontId="71" fillId="0" borderId="0" xfId="0" applyFont="1" applyAlignment="1">
      <alignment vertical="center"/>
    </xf>
    <xf numFmtId="0" fontId="71" fillId="0" borderId="0" xfId="0" applyFont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 wrapText="1"/>
    </xf>
    <xf numFmtId="43" fontId="12" fillId="0" borderId="10" xfId="50" applyFont="1" applyBorder="1" applyAlignment="1">
      <alignment horizontal="center" vertical="center" wrapText="1"/>
    </xf>
    <xf numFmtId="49" fontId="67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75" fillId="0" borderId="0" xfId="0" applyFont="1" applyBorder="1" applyAlignment="1">
      <alignment horizontal="left" vertical="center"/>
    </xf>
    <xf numFmtId="0" fontId="76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center"/>
    </xf>
    <xf numFmtId="0" fontId="77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="85" zoomScaleNormal="85" zoomScalePageLayoutView="0" workbookViewId="0" topLeftCell="A1">
      <selection activeCell="D14" sqref="D14"/>
    </sheetView>
  </sheetViews>
  <sheetFormatPr defaultColWidth="9.140625" defaultRowHeight="15"/>
  <cols>
    <col min="1" max="1" width="24.28125" style="76" customWidth="1"/>
    <col min="2" max="2" width="21.00390625" style="76" customWidth="1"/>
    <col min="3" max="3" width="28.57421875" style="76" customWidth="1"/>
    <col min="4" max="4" width="19.421875" style="76" customWidth="1"/>
    <col min="5" max="5" width="20.00390625" style="76" customWidth="1"/>
    <col min="6" max="6" width="20.28125" style="76" customWidth="1"/>
    <col min="7" max="16384" width="9.00390625" style="76" customWidth="1"/>
  </cols>
  <sheetData>
    <row r="1" spans="1:6" ht="38.25" customHeight="1">
      <c r="A1" s="85" t="s">
        <v>0</v>
      </c>
      <c r="B1" s="85"/>
      <c r="C1" s="85"/>
      <c r="D1" s="85"/>
      <c r="E1" s="85"/>
      <c r="F1" s="85"/>
    </row>
    <row r="2" spans="1:6" s="1" customFormat="1" ht="22.5" customHeight="1">
      <c r="A2" s="86" t="s">
        <v>1</v>
      </c>
      <c r="B2" s="86"/>
      <c r="C2" s="86"/>
      <c r="D2" s="44"/>
      <c r="E2" s="87" t="s">
        <v>2</v>
      </c>
      <c r="F2" s="87"/>
    </row>
    <row r="3" spans="1:6" ht="31.5" customHeight="1">
      <c r="A3" s="88" t="s">
        <v>3</v>
      </c>
      <c r="B3" s="88"/>
      <c r="C3" s="88" t="s">
        <v>4</v>
      </c>
      <c r="D3" s="88"/>
      <c r="E3" s="88"/>
      <c r="F3" s="88"/>
    </row>
    <row r="4" spans="1:6" ht="31.5" customHeight="1">
      <c r="A4" s="45" t="s">
        <v>5</v>
      </c>
      <c r="B4" s="45" t="s">
        <v>6</v>
      </c>
      <c r="C4" s="45" t="s">
        <v>5</v>
      </c>
      <c r="D4" s="45" t="s">
        <v>7</v>
      </c>
      <c r="E4" s="77" t="s">
        <v>8</v>
      </c>
      <c r="F4" s="77" t="s">
        <v>9</v>
      </c>
    </row>
    <row r="5" spans="1:6" ht="31.5" customHeight="1">
      <c r="A5" s="59" t="s">
        <v>10</v>
      </c>
      <c r="B5" s="78">
        <f>SUM(B6:B7)</f>
        <v>625.36</v>
      </c>
      <c r="C5" s="51" t="s">
        <v>11</v>
      </c>
      <c r="D5" s="78">
        <f>SUM(E5:F5)</f>
        <v>625.36</v>
      </c>
      <c r="E5" s="78">
        <f>SUM(E6:E9)</f>
        <v>625.36</v>
      </c>
      <c r="F5" s="52">
        <f>SUM(F6:F12)</f>
        <v>0</v>
      </c>
    </row>
    <row r="6" spans="1:6" ht="31.5" customHeight="1">
      <c r="A6" s="79" t="s">
        <v>12</v>
      </c>
      <c r="B6" s="78">
        <f>D5</f>
        <v>625.36</v>
      </c>
      <c r="C6" s="34" t="s">
        <v>13</v>
      </c>
      <c r="D6" s="78">
        <f>SUM(E6:F6)</f>
        <v>430.68</v>
      </c>
      <c r="E6" s="17">
        <v>430.68</v>
      </c>
      <c r="F6" s="52"/>
    </row>
    <row r="7" spans="1:6" ht="31.5" customHeight="1">
      <c r="A7" s="79" t="s">
        <v>14</v>
      </c>
      <c r="B7" s="78"/>
      <c r="C7" s="34" t="s">
        <v>15</v>
      </c>
      <c r="D7" s="78">
        <f>SUM(E7:F7)</f>
        <v>148</v>
      </c>
      <c r="E7" s="78">
        <v>148</v>
      </c>
      <c r="F7" s="52"/>
    </row>
    <row r="8" spans="1:6" ht="31.5" customHeight="1">
      <c r="A8" s="59"/>
      <c r="B8" s="78"/>
      <c r="C8" s="34" t="s">
        <v>16</v>
      </c>
      <c r="D8" s="78">
        <f>SUM(E8:F8)</f>
        <v>22.54</v>
      </c>
      <c r="E8" s="78">
        <v>22.54</v>
      </c>
      <c r="F8" s="52"/>
    </row>
    <row r="9" spans="1:6" ht="31.5" customHeight="1">
      <c r="A9" s="59" t="s">
        <v>17</v>
      </c>
      <c r="B9" s="78">
        <f>SUM(B10:B11)</f>
        <v>265.34</v>
      </c>
      <c r="C9" s="34" t="s">
        <v>18</v>
      </c>
      <c r="D9" s="78">
        <f>SUM(E9:F9)</f>
        <v>24.14</v>
      </c>
      <c r="E9" s="78">
        <v>24.14</v>
      </c>
      <c r="F9" s="52"/>
    </row>
    <row r="10" spans="1:6" ht="31.5" customHeight="1">
      <c r="A10" s="59" t="s">
        <v>12</v>
      </c>
      <c r="B10" s="78">
        <v>265.34</v>
      </c>
      <c r="C10" s="59" t="s">
        <v>19</v>
      </c>
      <c r="D10" s="78"/>
      <c r="E10" s="78"/>
      <c r="F10" s="52"/>
    </row>
    <row r="11" spans="1:6" ht="31.5" customHeight="1">
      <c r="A11" s="59" t="s">
        <v>14</v>
      </c>
      <c r="B11" s="78">
        <v>0</v>
      </c>
      <c r="C11" s="59" t="s">
        <v>19</v>
      </c>
      <c r="D11" s="78"/>
      <c r="E11" s="78"/>
      <c r="F11" s="52"/>
    </row>
    <row r="12" spans="1:6" ht="31.5" customHeight="1">
      <c r="A12" s="51"/>
      <c r="B12" s="78"/>
      <c r="C12" s="59"/>
      <c r="D12" s="78"/>
      <c r="E12" s="78"/>
      <c r="F12" s="52"/>
    </row>
    <row r="13" spans="1:6" ht="31.5" customHeight="1">
      <c r="A13" s="51"/>
      <c r="B13" s="78"/>
      <c r="C13" s="59" t="s">
        <v>20</v>
      </c>
      <c r="D13" s="80">
        <v>265.34</v>
      </c>
      <c r="E13" s="80">
        <v>265.34</v>
      </c>
      <c r="F13" s="51"/>
    </row>
    <row r="14" spans="1:6" ht="31.5" customHeight="1">
      <c r="A14" s="51"/>
      <c r="B14" s="78"/>
      <c r="C14" s="51"/>
      <c r="D14" s="81"/>
      <c r="E14" s="81"/>
      <c r="F14" s="51"/>
    </row>
    <row r="15" spans="1:8" ht="31.5" customHeight="1">
      <c r="A15" s="51" t="s">
        <v>21</v>
      </c>
      <c r="B15" s="82">
        <f>B5+B9</f>
        <v>890.7</v>
      </c>
      <c r="C15" s="51" t="s">
        <v>22</v>
      </c>
      <c r="D15" s="82">
        <f>D13+D5</f>
        <v>890.7</v>
      </c>
      <c r="E15" s="82">
        <f>E13+E5</f>
        <v>890.7</v>
      </c>
      <c r="F15" s="51"/>
      <c r="H15" s="83"/>
    </row>
    <row r="16" s="75" customFormat="1" ht="14.25">
      <c r="A16" s="84" t="s">
        <v>23</v>
      </c>
    </row>
  </sheetData>
  <sheetProtection/>
  <mergeCells count="5">
    <mergeCell ref="A1:F1"/>
    <mergeCell ref="A2:C2"/>
    <mergeCell ref="E2:F2"/>
    <mergeCell ref="A3:B3"/>
    <mergeCell ref="C3:F3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10.00390625" style="24" customWidth="1"/>
    <col min="2" max="2" width="24.421875" style="24" customWidth="1"/>
    <col min="3" max="3" width="11.28125" style="24" customWidth="1"/>
    <col min="4" max="4" width="10.8515625" style="24" customWidth="1"/>
    <col min="5" max="5" width="11.140625" style="24" customWidth="1"/>
    <col min="6" max="6" width="10.8515625" style="66" customWidth="1"/>
    <col min="7" max="7" width="9.28125" style="24" customWidth="1"/>
    <col min="8" max="16384" width="9.00390625" style="24" customWidth="1"/>
  </cols>
  <sheetData>
    <row r="1" spans="1:7" ht="36" customHeight="1">
      <c r="A1" s="95" t="s">
        <v>24</v>
      </c>
      <c r="B1" s="95"/>
      <c r="C1" s="95"/>
      <c r="D1" s="95"/>
      <c r="E1" s="95"/>
      <c r="F1" s="96"/>
      <c r="G1" s="95"/>
    </row>
    <row r="2" spans="1:7" s="63" customFormat="1" ht="22.5" customHeight="1">
      <c r="A2" s="97" t="s">
        <v>1</v>
      </c>
      <c r="B2" s="97"/>
      <c r="C2" s="67"/>
      <c r="D2" s="67"/>
      <c r="E2" s="98" t="s">
        <v>2</v>
      </c>
      <c r="F2" s="99"/>
      <c r="G2" s="98"/>
    </row>
    <row r="3" spans="1:7" s="64" customFormat="1" ht="36.75" customHeight="1">
      <c r="A3" s="94" t="s">
        <v>25</v>
      </c>
      <c r="B3" s="94"/>
      <c r="C3" s="94" t="s">
        <v>26</v>
      </c>
      <c r="D3" s="94"/>
      <c r="E3" s="94"/>
      <c r="F3" s="100"/>
      <c r="G3" s="94" t="s">
        <v>27</v>
      </c>
    </row>
    <row r="4" spans="1:7" s="64" customFormat="1" ht="36.75" customHeight="1">
      <c r="A4" s="94" t="s">
        <v>28</v>
      </c>
      <c r="B4" s="94" t="s">
        <v>29</v>
      </c>
      <c r="C4" s="94" t="s">
        <v>30</v>
      </c>
      <c r="D4" s="94"/>
      <c r="E4" s="94"/>
      <c r="F4" s="94" t="s">
        <v>31</v>
      </c>
      <c r="G4" s="94"/>
    </row>
    <row r="5" spans="1:7" s="64" customFormat="1" ht="36.75" customHeight="1">
      <c r="A5" s="94"/>
      <c r="B5" s="94"/>
      <c r="C5" s="68" t="s">
        <v>32</v>
      </c>
      <c r="D5" s="68" t="s">
        <v>33</v>
      </c>
      <c r="E5" s="68" t="s">
        <v>34</v>
      </c>
      <c r="F5" s="94"/>
      <c r="G5" s="94"/>
    </row>
    <row r="6" spans="1:7" s="65" customFormat="1" ht="36.75" customHeight="1">
      <c r="A6" s="9">
        <v>201</v>
      </c>
      <c r="B6" s="10" t="s">
        <v>35</v>
      </c>
      <c r="C6" s="12">
        <f>C7</f>
        <v>430.68</v>
      </c>
      <c r="D6" s="12">
        <f>D7</f>
        <v>260.84</v>
      </c>
      <c r="E6" s="12">
        <f>E7</f>
        <v>169.84</v>
      </c>
      <c r="F6" s="12">
        <f>F7</f>
        <v>430.68</v>
      </c>
      <c r="G6" s="69"/>
    </row>
    <row r="7" spans="1:7" s="64" customFormat="1" ht="36.75" customHeight="1">
      <c r="A7" s="14">
        <v>20132</v>
      </c>
      <c r="B7" s="15" t="s">
        <v>36</v>
      </c>
      <c r="C7" s="17">
        <f>C8+C9+C10</f>
        <v>430.68</v>
      </c>
      <c r="D7" s="17">
        <f>D8+D9+D10</f>
        <v>260.84</v>
      </c>
      <c r="E7" s="17">
        <f>E8+E9+E10</f>
        <v>169.84</v>
      </c>
      <c r="F7" s="17">
        <f>F8+F9+F10</f>
        <v>430.68</v>
      </c>
      <c r="G7" s="70"/>
    </row>
    <row r="8" spans="1:7" s="64" customFormat="1" ht="36.75" customHeight="1">
      <c r="A8" s="14">
        <v>2013201</v>
      </c>
      <c r="B8" s="15" t="s">
        <v>37</v>
      </c>
      <c r="C8" s="17">
        <f>D8+E8</f>
        <v>351.02</v>
      </c>
      <c r="D8" s="17">
        <v>260.84</v>
      </c>
      <c r="E8" s="17">
        <v>90.18</v>
      </c>
      <c r="F8" s="17">
        <f>C8</f>
        <v>351.02</v>
      </c>
      <c r="G8" s="70"/>
    </row>
    <row r="9" spans="1:7" s="64" customFormat="1" ht="36.75" customHeight="1">
      <c r="A9" s="14">
        <v>2013202</v>
      </c>
      <c r="B9" s="15" t="s">
        <v>38</v>
      </c>
      <c r="C9" s="17">
        <f>D9+E9</f>
        <v>23.12</v>
      </c>
      <c r="D9" s="17">
        <v>0</v>
      </c>
      <c r="E9" s="17">
        <v>23.12</v>
      </c>
      <c r="F9" s="17">
        <f>C9</f>
        <v>23.12</v>
      </c>
      <c r="G9" s="70"/>
    </row>
    <row r="10" spans="1:7" s="64" customFormat="1" ht="36.75" customHeight="1">
      <c r="A10" s="14">
        <v>2013299</v>
      </c>
      <c r="B10" s="15" t="s">
        <v>39</v>
      </c>
      <c r="C10" s="17">
        <f>D10+E10</f>
        <v>56.54</v>
      </c>
      <c r="D10" s="17">
        <v>0</v>
      </c>
      <c r="E10" s="17">
        <v>56.54</v>
      </c>
      <c r="F10" s="17">
        <f>C10</f>
        <v>56.54</v>
      </c>
      <c r="G10" s="70"/>
    </row>
    <row r="11" spans="1:7" s="65" customFormat="1" ht="36.75" customHeight="1">
      <c r="A11" s="9">
        <v>208</v>
      </c>
      <c r="B11" s="10" t="s">
        <v>40</v>
      </c>
      <c r="C11" s="12">
        <f>C12+C14+C18</f>
        <v>148</v>
      </c>
      <c r="D11" s="12">
        <f>D12+D14+D18</f>
        <v>43.23</v>
      </c>
      <c r="E11" s="12">
        <f>E12+E14+E18</f>
        <v>104.77</v>
      </c>
      <c r="F11" s="12">
        <f>F12+F14+F18</f>
        <v>148</v>
      </c>
      <c r="G11" s="12"/>
    </row>
    <row r="12" spans="1:7" s="64" customFormat="1" ht="36.75" customHeight="1">
      <c r="A12" s="14">
        <v>20805</v>
      </c>
      <c r="B12" s="15" t="s">
        <v>41</v>
      </c>
      <c r="C12" s="17">
        <f>C13</f>
        <v>40.97</v>
      </c>
      <c r="D12" s="17">
        <f>D13</f>
        <v>40.97</v>
      </c>
      <c r="E12" s="17">
        <f>E13</f>
        <v>0</v>
      </c>
      <c r="F12" s="17">
        <f>F13</f>
        <v>40.97</v>
      </c>
      <c r="G12" s="70"/>
    </row>
    <row r="13" spans="1:7" s="64" customFormat="1" ht="36.75" customHeight="1">
      <c r="A13" s="14">
        <v>2080505</v>
      </c>
      <c r="B13" s="15" t="s">
        <v>42</v>
      </c>
      <c r="C13" s="17">
        <f>D13+E13</f>
        <v>40.97</v>
      </c>
      <c r="D13" s="17">
        <v>40.97</v>
      </c>
      <c r="E13" s="17">
        <v>0</v>
      </c>
      <c r="F13" s="17">
        <f>C13</f>
        <v>40.97</v>
      </c>
      <c r="G13" s="70"/>
    </row>
    <row r="14" spans="1:7" s="64" customFormat="1" ht="36.75" customHeight="1">
      <c r="A14" s="14">
        <v>20827</v>
      </c>
      <c r="B14" s="15" t="s">
        <v>43</v>
      </c>
      <c r="C14" s="17">
        <f>C15+C16+C17</f>
        <v>2.26</v>
      </c>
      <c r="D14" s="17">
        <v>2.26</v>
      </c>
      <c r="E14" s="17">
        <f>E15+E16+E17</f>
        <v>0</v>
      </c>
      <c r="F14" s="17">
        <f>F15+F16+F17</f>
        <v>2.26</v>
      </c>
      <c r="G14" s="70"/>
    </row>
    <row r="15" spans="1:7" s="64" customFormat="1" ht="36.75" customHeight="1">
      <c r="A15" s="14">
        <v>2082701</v>
      </c>
      <c r="B15" s="15" t="s">
        <v>44</v>
      </c>
      <c r="C15" s="17">
        <f>D15+E15</f>
        <v>0.3</v>
      </c>
      <c r="D15" s="17">
        <v>0.3</v>
      </c>
      <c r="E15" s="17">
        <v>0</v>
      </c>
      <c r="F15" s="17">
        <f>C15</f>
        <v>0.3</v>
      </c>
      <c r="G15" s="70"/>
    </row>
    <row r="16" spans="1:7" s="64" customFormat="1" ht="36.75" customHeight="1">
      <c r="A16" s="14">
        <v>2082702</v>
      </c>
      <c r="B16" s="15" t="s">
        <v>45</v>
      </c>
      <c r="C16" s="17">
        <f>D16+E16</f>
        <v>0.53</v>
      </c>
      <c r="D16" s="17">
        <v>0.53</v>
      </c>
      <c r="E16" s="17">
        <v>0</v>
      </c>
      <c r="F16" s="17">
        <f>C16</f>
        <v>0.53</v>
      </c>
      <c r="G16" s="70"/>
    </row>
    <row r="17" spans="1:7" s="64" customFormat="1" ht="36.75" customHeight="1">
      <c r="A17" s="14">
        <v>2082703</v>
      </c>
      <c r="B17" s="15" t="s">
        <v>46</v>
      </c>
      <c r="C17" s="17">
        <f>D17+E17</f>
        <v>1.43</v>
      </c>
      <c r="D17" s="17">
        <v>1.43</v>
      </c>
      <c r="E17" s="17">
        <v>0</v>
      </c>
      <c r="F17" s="17">
        <f>C17</f>
        <v>1.43</v>
      </c>
      <c r="G17" s="70"/>
    </row>
    <row r="18" spans="1:7" s="64" customFormat="1" ht="36.75" customHeight="1">
      <c r="A18" s="14">
        <v>20899</v>
      </c>
      <c r="B18" s="15" t="s">
        <v>47</v>
      </c>
      <c r="C18" s="17">
        <f>D18+E18</f>
        <v>104.77</v>
      </c>
      <c r="D18" s="71">
        <f>D19</f>
        <v>0</v>
      </c>
      <c r="E18" s="71">
        <f>E19</f>
        <v>104.77</v>
      </c>
      <c r="F18" s="17">
        <f>C18</f>
        <v>104.77</v>
      </c>
      <c r="G18" s="70"/>
    </row>
    <row r="19" spans="1:7" s="64" customFormat="1" ht="36.75" customHeight="1">
      <c r="A19" s="14">
        <v>2089901</v>
      </c>
      <c r="B19" s="15" t="s">
        <v>47</v>
      </c>
      <c r="C19" s="17">
        <f>D19+E19</f>
        <v>104.77</v>
      </c>
      <c r="D19" s="71">
        <v>0</v>
      </c>
      <c r="E19" s="71">
        <v>104.77</v>
      </c>
      <c r="F19" s="17">
        <f>C19</f>
        <v>104.77</v>
      </c>
      <c r="G19" s="70"/>
    </row>
    <row r="20" spans="1:7" s="65" customFormat="1" ht="36.75" customHeight="1">
      <c r="A20" s="9">
        <v>210</v>
      </c>
      <c r="B20" s="10" t="s">
        <v>48</v>
      </c>
      <c r="C20" s="12">
        <f>C21+C23</f>
        <v>22.54</v>
      </c>
      <c r="D20" s="12">
        <f>D21+D23</f>
        <v>22.54</v>
      </c>
      <c r="E20" s="12">
        <f>E21+E23</f>
        <v>0</v>
      </c>
      <c r="F20" s="12">
        <f>F21+F23</f>
        <v>22.54</v>
      </c>
      <c r="G20" s="69"/>
    </row>
    <row r="21" spans="1:7" s="64" customFormat="1" ht="36.75" customHeight="1">
      <c r="A21" s="14">
        <v>21011</v>
      </c>
      <c r="B21" s="15" t="s">
        <v>49</v>
      </c>
      <c r="C21" s="17">
        <f>C22</f>
        <v>6.15</v>
      </c>
      <c r="D21" s="17">
        <f>D22</f>
        <v>6.15</v>
      </c>
      <c r="E21" s="17">
        <f>E22</f>
        <v>0</v>
      </c>
      <c r="F21" s="17">
        <f>F22</f>
        <v>6.15</v>
      </c>
      <c r="G21" s="70"/>
    </row>
    <row r="22" spans="1:7" s="64" customFormat="1" ht="31.5" customHeight="1">
      <c r="A22" s="14">
        <v>2101103</v>
      </c>
      <c r="B22" s="15" t="s">
        <v>50</v>
      </c>
      <c r="C22" s="17">
        <f>D22+E22</f>
        <v>6.15</v>
      </c>
      <c r="D22" s="17">
        <v>6.15</v>
      </c>
      <c r="E22" s="17">
        <v>0</v>
      </c>
      <c r="F22" s="17">
        <f>C22</f>
        <v>6.15</v>
      </c>
      <c r="G22" s="68"/>
    </row>
    <row r="23" spans="1:7" s="64" customFormat="1" ht="31.5" customHeight="1">
      <c r="A23" s="14">
        <v>21012</v>
      </c>
      <c r="B23" s="15" t="s">
        <v>51</v>
      </c>
      <c r="C23" s="17">
        <f>C24</f>
        <v>16.39</v>
      </c>
      <c r="D23" s="17">
        <v>16.39</v>
      </c>
      <c r="E23" s="17">
        <f>E24</f>
        <v>0</v>
      </c>
      <c r="F23" s="17">
        <f>F24</f>
        <v>16.39</v>
      </c>
      <c r="G23" s="68"/>
    </row>
    <row r="24" spans="1:7" s="64" customFormat="1" ht="31.5" customHeight="1">
      <c r="A24" s="14">
        <v>2101201</v>
      </c>
      <c r="B24" s="15" t="s">
        <v>52</v>
      </c>
      <c r="C24" s="17">
        <f>D24+E24</f>
        <v>16.39</v>
      </c>
      <c r="D24" s="17">
        <v>16.39</v>
      </c>
      <c r="E24" s="17">
        <v>0</v>
      </c>
      <c r="F24" s="17">
        <f>C24</f>
        <v>16.39</v>
      </c>
      <c r="G24" s="68"/>
    </row>
    <row r="25" spans="1:7" s="65" customFormat="1" ht="31.5" customHeight="1">
      <c r="A25" s="9">
        <v>221</v>
      </c>
      <c r="B25" s="10" t="s">
        <v>53</v>
      </c>
      <c r="C25" s="12">
        <f aca="true" t="shared" si="0" ref="C25:F26">C26</f>
        <v>24.14</v>
      </c>
      <c r="D25" s="12">
        <f t="shared" si="0"/>
        <v>24.14</v>
      </c>
      <c r="E25" s="12">
        <f t="shared" si="0"/>
        <v>0</v>
      </c>
      <c r="F25" s="12">
        <f t="shared" si="0"/>
        <v>24.14</v>
      </c>
      <c r="G25" s="72"/>
    </row>
    <row r="26" spans="1:7" s="64" customFormat="1" ht="31.5" customHeight="1">
      <c r="A26" s="14">
        <v>22102</v>
      </c>
      <c r="B26" s="15" t="s">
        <v>54</v>
      </c>
      <c r="C26" s="17">
        <f t="shared" si="0"/>
        <v>24.14</v>
      </c>
      <c r="D26" s="17">
        <f t="shared" si="0"/>
        <v>24.14</v>
      </c>
      <c r="E26" s="17">
        <f t="shared" si="0"/>
        <v>0</v>
      </c>
      <c r="F26" s="17">
        <f t="shared" si="0"/>
        <v>24.14</v>
      </c>
      <c r="G26" s="68"/>
    </row>
    <row r="27" spans="1:7" s="64" customFormat="1" ht="31.5" customHeight="1">
      <c r="A27" s="14">
        <v>2210201</v>
      </c>
      <c r="B27" s="15" t="s">
        <v>55</v>
      </c>
      <c r="C27" s="17">
        <f>D27+E27</f>
        <v>24.14</v>
      </c>
      <c r="D27" s="17">
        <v>24.14</v>
      </c>
      <c r="E27" s="17">
        <v>0</v>
      </c>
      <c r="F27" s="17">
        <f>C27</f>
        <v>24.14</v>
      </c>
      <c r="G27" s="68"/>
    </row>
    <row r="28" spans="1:7" s="65" customFormat="1" ht="31.5" customHeight="1">
      <c r="A28" s="89" t="s">
        <v>7</v>
      </c>
      <c r="B28" s="90"/>
      <c r="C28" s="73">
        <f>C6+C11+C25+C20</f>
        <v>625.36</v>
      </c>
      <c r="D28" s="74">
        <f>D6+D11+D25+D20</f>
        <v>350.75</v>
      </c>
      <c r="E28" s="74">
        <f>E6+E11+E25+E20</f>
        <v>274.61</v>
      </c>
      <c r="F28" s="74">
        <f>F6+F11+F25+F20</f>
        <v>625.36</v>
      </c>
      <c r="G28" s="72"/>
    </row>
    <row r="29" spans="1:7" s="64" customFormat="1" ht="23.25" customHeight="1">
      <c r="A29" s="91" t="s">
        <v>56</v>
      </c>
      <c r="B29" s="92"/>
      <c r="C29" s="92"/>
      <c r="D29" s="92"/>
      <c r="E29" s="92"/>
      <c r="F29" s="93"/>
      <c r="G29" s="92"/>
    </row>
  </sheetData>
  <sheetProtection/>
  <mergeCells count="12">
    <mergeCell ref="A1:G1"/>
    <mergeCell ref="A2:B2"/>
    <mergeCell ref="E2:G2"/>
    <mergeCell ref="A3:B3"/>
    <mergeCell ref="C3:F3"/>
    <mergeCell ref="C4:E4"/>
    <mergeCell ref="A28:B28"/>
    <mergeCell ref="A29:G29"/>
    <mergeCell ref="A4:A5"/>
    <mergeCell ref="B4:B5"/>
    <mergeCell ref="F4:F5"/>
    <mergeCell ref="G3:G5"/>
  </mergeCells>
  <printOptions horizontalCentered="1"/>
  <pageMargins left="0.51" right="0.51" top="0.75" bottom="0.75" header="0.31" footer="0.3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4.421875" style="24" customWidth="1"/>
    <col min="2" max="2" width="4.421875" style="43" customWidth="1"/>
    <col min="3" max="3" width="18.421875" style="24" customWidth="1"/>
    <col min="4" max="4" width="10.57421875" style="24" customWidth="1"/>
    <col min="5" max="5" width="7.421875" style="24" customWidth="1"/>
    <col min="6" max="6" width="7.140625" style="24" customWidth="1"/>
    <col min="7" max="7" width="20.421875" style="24" bestFit="1" customWidth="1"/>
    <col min="8" max="8" width="14.7109375" style="24" customWidth="1"/>
    <col min="9" max="9" width="11.57421875" style="24" bestFit="1" customWidth="1"/>
    <col min="10" max="10" width="10.8515625" style="24" customWidth="1"/>
    <col min="11" max="11" width="7.8515625" style="24" customWidth="1"/>
    <col min="12" max="16384" width="9.00390625" style="24" customWidth="1"/>
  </cols>
  <sheetData>
    <row r="1" spans="1:11" ht="42.75" customHeight="1">
      <c r="A1" s="106" t="s">
        <v>57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s="1" customFormat="1" ht="12.75">
      <c r="A2" s="86" t="s">
        <v>1</v>
      </c>
      <c r="B2" s="86"/>
      <c r="C2" s="86"/>
      <c r="D2" s="86"/>
      <c r="E2" s="87" t="s">
        <v>58</v>
      </c>
      <c r="F2" s="87"/>
      <c r="G2" s="87"/>
      <c r="H2" s="87"/>
      <c r="I2" s="87"/>
      <c r="J2" s="87"/>
      <c r="K2" s="87"/>
    </row>
    <row r="3" spans="1:11" ht="13.5">
      <c r="A3" s="88" t="s">
        <v>59</v>
      </c>
      <c r="B3" s="88"/>
      <c r="C3" s="88"/>
      <c r="D3" s="88"/>
      <c r="E3" s="88" t="s">
        <v>60</v>
      </c>
      <c r="F3" s="88"/>
      <c r="G3" s="88"/>
      <c r="H3" s="88"/>
      <c r="I3" s="88"/>
      <c r="J3" s="88"/>
      <c r="K3" s="88" t="s">
        <v>27</v>
      </c>
    </row>
    <row r="4" spans="1:11" ht="13.5">
      <c r="A4" s="88" t="s">
        <v>28</v>
      </c>
      <c r="B4" s="88"/>
      <c r="C4" s="88" t="s">
        <v>29</v>
      </c>
      <c r="D4" s="88" t="s">
        <v>7</v>
      </c>
      <c r="E4" s="88" t="s">
        <v>28</v>
      </c>
      <c r="F4" s="88"/>
      <c r="G4" s="88" t="s">
        <v>29</v>
      </c>
      <c r="H4" s="88" t="s">
        <v>7</v>
      </c>
      <c r="I4" s="88" t="s">
        <v>61</v>
      </c>
      <c r="J4" s="88" t="s">
        <v>62</v>
      </c>
      <c r="K4" s="88"/>
    </row>
    <row r="5" spans="1:11" ht="13.5">
      <c r="A5" s="46" t="s">
        <v>63</v>
      </c>
      <c r="B5" s="45" t="s">
        <v>64</v>
      </c>
      <c r="C5" s="88"/>
      <c r="D5" s="88"/>
      <c r="E5" s="45" t="s">
        <v>63</v>
      </c>
      <c r="F5" s="45" t="s">
        <v>64</v>
      </c>
      <c r="G5" s="88"/>
      <c r="H5" s="88"/>
      <c r="I5" s="88"/>
      <c r="J5" s="88"/>
      <c r="K5" s="88"/>
    </row>
    <row r="6" spans="1:11" s="42" customFormat="1" ht="13.5">
      <c r="A6" s="47" t="s">
        <v>65</v>
      </c>
      <c r="B6" s="48"/>
      <c r="C6" s="45" t="s">
        <v>66</v>
      </c>
      <c r="D6" s="49">
        <f>D7+D10+D14+D15</f>
        <v>330</v>
      </c>
      <c r="E6" s="45">
        <v>301</v>
      </c>
      <c r="F6" s="45"/>
      <c r="G6" s="45" t="s">
        <v>67</v>
      </c>
      <c r="H6" s="49">
        <f>SUM(I6:J6)</f>
        <v>329.99999999999994</v>
      </c>
      <c r="I6" s="49">
        <f>SUM(I7:I15)</f>
        <v>329.99999999999994</v>
      </c>
      <c r="J6" s="49"/>
      <c r="K6" s="45"/>
    </row>
    <row r="7" spans="1:11" ht="13.5">
      <c r="A7" s="103"/>
      <c r="B7" s="104" t="s">
        <v>68</v>
      </c>
      <c r="C7" s="101" t="s">
        <v>69</v>
      </c>
      <c r="D7" s="102">
        <f>H7+H8+H9</f>
        <v>221.68</v>
      </c>
      <c r="E7" s="101"/>
      <c r="F7" s="53" t="s">
        <v>68</v>
      </c>
      <c r="G7" s="51" t="s">
        <v>70</v>
      </c>
      <c r="H7" s="52">
        <v>54.18</v>
      </c>
      <c r="I7" s="52">
        <v>54.18</v>
      </c>
      <c r="J7" s="52"/>
      <c r="K7" s="51"/>
    </row>
    <row r="8" spans="1:11" ht="13.5">
      <c r="A8" s="103"/>
      <c r="B8" s="104"/>
      <c r="C8" s="101"/>
      <c r="D8" s="102"/>
      <c r="E8" s="101"/>
      <c r="F8" s="53" t="s">
        <v>71</v>
      </c>
      <c r="G8" s="51" t="s">
        <v>72</v>
      </c>
      <c r="H8" s="52">
        <f>I8</f>
        <v>150.83</v>
      </c>
      <c r="I8" s="52">
        <v>150.83</v>
      </c>
      <c r="J8" s="52"/>
      <c r="K8" s="51"/>
    </row>
    <row r="9" spans="1:11" ht="13.5">
      <c r="A9" s="103"/>
      <c r="B9" s="104"/>
      <c r="C9" s="101"/>
      <c r="D9" s="102"/>
      <c r="E9" s="101"/>
      <c r="F9" s="53" t="s">
        <v>73</v>
      </c>
      <c r="G9" s="51" t="s">
        <v>74</v>
      </c>
      <c r="H9" s="52">
        <f aca="true" t="shared" si="0" ref="H9:H15">SUM(I9:J9)</f>
        <v>16.67</v>
      </c>
      <c r="I9" s="52">
        <v>16.67</v>
      </c>
      <c r="J9" s="52"/>
      <c r="K9" s="51"/>
    </row>
    <row r="10" spans="1:11" ht="24">
      <c r="A10" s="103"/>
      <c r="B10" s="104" t="s">
        <v>71</v>
      </c>
      <c r="C10" s="101" t="s">
        <v>75</v>
      </c>
      <c r="D10" s="102">
        <f>SUM(H10:H13)</f>
        <v>65.77</v>
      </c>
      <c r="E10" s="101"/>
      <c r="F10" s="53" t="s">
        <v>76</v>
      </c>
      <c r="G10" s="51" t="s">
        <v>77</v>
      </c>
      <c r="H10" s="52">
        <f t="shared" si="0"/>
        <v>40.97</v>
      </c>
      <c r="I10" s="52">
        <v>40.97</v>
      </c>
      <c r="J10" s="52"/>
      <c r="K10" s="51"/>
    </row>
    <row r="11" spans="1:11" ht="13.5">
      <c r="A11" s="103"/>
      <c r="B11" s="104"/>
      <c r="C11" s="101"/>
      <c r="D11" s="102"/>
      <c r="E11" s="101"/>
      <c r="F11" s="53" t="s">
        <v>78</v>
      </c>
      <c r="G11" s="51" t="s">
        <v>79</v>
      </c>
      <c r="H11" s="52">
        <f t="shared" si="0"/>
        <v>16.39</v>
      </c>
      <c r="I11" s="52">
        <v>16.39</v>
      </c>
      <c r="J11" s="52"/>
      <c r="K11" s="51"/>
    </row>
    <row r="12" spans="1:11" ht="13.5">
      <c r="A12" s="103"/>
      <c r="B12" s="104"/>
      <c r="C12" s="101"/>
      <c r="D12" s="102"/>
      <c r="E12" s="101"/>
      <c r="F12" s="53" t="s">
        <v>80</v>
      </c>
      <c r="G12" s="51" t="s">
        <v>81</v>
      </c>
      <c r="H12" s="52">
        <f t="shared" si="0"/>
        <v>6.15</v>
      </c>
      <c r="I12" s="52">
        <v>6.15</v>
      </c>
      <c r="J12" s="52"/>
      <c r="K12" s="51"/>
    </row>
    <row r="13" spans="1:11" ht="13.5">
      <c r="A13" s="103"/>
      <c r="B13" s="104"/>
      <c r="C13" s="101"/>
      <c r="D13" s="102"/>
      <c r="E13" s="101"/>
      <c r="F13" s="53" t="s">
        <v>82</v>
      </c>
      <c r="G13" s="51" t="s">
        <v>83</v>
      </c>
      <c r="H13" s="52">
        <f t="shared" si="0"/>
        <v>2.26</v>
      </c>
      <c r="I13" s="52">
        <v>2.26</v>
      </c>
      <c r="J13" s="52"/>
      <c r="K13" s="51"/>
    </row>
    <row r="14" spans="1:11" ht="13.5">
      <c r="A14" s="54"/>
      <c r="B14" s="50" t="s">
        <v>73</v>
      </c>
      <c r="C14" s="51" t="s">
        <v>84</v>
      </c>
      <c r="D14" s="52">
        <f>H14</f>
        <v>24.14</v>
      </c>
      <c r="E14" s="51"/>
      <c r="F14" s="53">
        <v>13</v>
      </c>
      <c r="G14" s="51" t="s">
        <v>84</v>
      </c>
      <c r="H14" s="52">
        <f t="shared" si="0"/>
        <v>24.14</v>
      </c>
      <c r="I14" s="52">
        <v>24.14</v>
      </c>
      <c r="J14" s="52"/>
      <c r="K14" s="51"/>
    </row>
    <row r="15" spans="1:11" ht="13.5">
      <c r="A15" s="54"/>
      <c r="B15" s="50" t="s">
        <v>85</v>
      </c>
      <c r="C15" s="51" t="s">
        <v>86</v>
      </c>
      <c r="D15" s="52">
        <f>H15</f>
        <v>18.41</v>
      </c>
      <c r="E15" s="51"/>
      <c r="F15" s="53" t="s">
        <v>85</v>
      </c>
      <c r="G15" s="51" t="s">
        <v>86</v>
      </c>
      <c r="H15" s="52">
        <f t="shared" si="0"/>
        <v>18.41</v>
      </c>
      <c r="I15" s="52">
        <v>18.41</v>
      </c>
      <c r="J15" s="52"/>
      <c r="K15" s="51"/>
    </row>
    <row r="16" spans="1:11" s="42" customFormat="1" ht="13.5">
      <c r="A16" s="47" t="s">
        <v>87</v>
      </c>
      <c r="B16" s="48"/>
      <c r="C16" s="55" t="s">
        <v>88</v>
      </c>
      <c r="D16" s="56">
        <f>SUM(D17:D31)</f>
        <v>20.75</v>
      </c>
      <c r="E16" s="45">
        <v>302</v>
      </c>
      <c r="F16" s="45"/>
      <c r="G16" s="45" t="s">
        <v>89</v>
      </c>
      <c r="H16" s="49">
        <v>20.75</v>
      </c>
      <c r="I16" s="49"/>
      <c r="J16" s="49">
        <v>20.75</v>
      </c>
      <c r="K16" s="45"/>
    </row>
    <row r="17" spans="1:11" ht="13.5">
      <c r="A17" s="103"/>
      <c r="B17" s="104" t="s">
        <v>68</v>
      </c>
      <c r="C17" s="101" t="s">
        <v>90</v>
      </c>
      <c r="D17" s="102">
        <f>SUM(H17:H23)+H28+H29</f>
        <v>12.44</v>
      </c>
      <c r="E17" s="51"/>
      <c r="F17" s="53" t="s">
        <v>68</v>
      </c>
      <c r="G17" s="51" t="s">
        <v>91</v>
      </c>
      <c r="H17" s="52">
        <f aca="true" t="shared" si="1" ref="H17:H34">SUM(I17:J17)</f>
        <v>2.68</v>
      </c>
      <c r="I17" s="52"/>
      <c r="J17" s="52">
        <v>2.68</v>
      </c>
      <c r="K17" s="51"/>
    </row>
    <row r="18" spans="1:11" ht="13.5">
      <c r="A18" s="103"/>
      <c r="B18" s="104"/>
      <c r="C18" s="101"/>
      <c r="D18" s="102"/>
      <c r="E18" s="51"/>
      <c r="F18" s="53" t="s">
        <v>71</v>
      </c>
      <c r="G18" s="51" t="s">
        <v>92</v>
      </c>
      <c r="H18" s="52">
        <f t="shared" si="1"/>
        <v>0.19</v>
      </c>
      <c r="I18" s="52"/>
      <c r="J18" s="52">
        <v>0.19</v>
      </c>
      <c r="K18" s="51"/>
    </row>
    <row r="19" spans="1:11" ht="13.5">
      <c r="A19" s="103"/>
      <c r="B19" s="104"/>
      <c r="C19" s="101"/>
      <c r="D19" s="102"/>
      <c r="E19" s="51"/>
      <c r="F19" s="53" t="s">
        <v>93</v>
      </c>
      <c r="G19" s="51" t="s">
        <v>94</v>
      </c>
      <c r="H19" s="52">
        <f t="shared" si="1"/>
        <v>0.2</v>
      </c>
      <c r="I19" s="52"/>
      <c r="J19" s="52">
        <v>0.2</v>
      </c>
      <c r="K19" s="51"/>
    </row>
    <row r="20" spans="1:11" ht="13.5">
      <c r="A20" s="103"/>
      <c r="B20" s="104"/>
      <c r="C20" s="101"/>
      <c r="D20" s="102"/>
      <c r="E20" s="51"/>
      <c r="F20" s="53" t="s">
        <v>95</v>
      </c>
      <c r="G20" s="51" t="s">
        <v>96</v>
      </c>
      <c r="H20" s="52">
        <f t="shared" si="1"/>
        <v>3.15</v>
      </c>
      <c r="I20" s="52"/>
      <c r="J20" s="52">
        <v>3.15</v>
      </c>
      <c r="K20" s="51"/>
    </row>
    <row r="21" spans="1:11" ht="13.5">
      <c r="A21" s="103"/>
      <c r="B21" s="104"/>
      <c r="C21" s="101"/>
      <c r="D21" s="102"/>
      <c r="E21" s="51"/>
      <c r="F21" s="53" t="s">
        <v>97</v>
      </c>
      <c r="G21" s="51" t="s">
        <v>98</v>
      </c>
      <c r="H21" s="52">
        <f t="shared" si="1"/>
        <v>0.46</v>
      </c>
      <c r="I21" s="52"/>
      <c r="J21" s="52">
        <v>0.46</v>
      </c>
      <c r="K21" s="51"/>
    </row>
    <row r="22" spans="1:11" ht="13.5">
      <c r="A22" s="103"/>
      <c r="B22" s="104"/>
      <c r="C22" s="101"/>
      <c r="D22" s="102"/>
      <c r="E22" s="51"/>
      <c r="F22" s="53" t="s">
        <v>76</v>
      </c>
      <c r="G22" s="51" t="s">
        <v>99</v>
      </c>
      <c r="H22" s="52">
        <f t="shared" si="1"/>
        <v>0</v>
      </c>
      <c r="I22" s="52"/>
      <c r="J22" s="52">
        <v>0</v>
      </c>
      <c r="K22" s="51"/>
    </row>
    <row r="23" spans="1:11" ht="13.5">
      <c r="A23" s="103"/>
      <c r="B23" s="104"/>
      <c r="C23" s="101"/>
      <c r="D23" s="102"/>
      <c r="E23" s="51"/>
      <c r="F23" s="53" t="s">
        <v>80</v>
      </c>
      <c r="G23" s="51" t="s">
        <v>100</v>
      </c>
      <c r="H23" s="52">
        <f t="shared" si="1"/>
        <v>1.22</v>
      </c>
      <c r="I23" s="52"/>
      <c r="J23" s="52">
        <v>1.22</v>
      </c>
      <c r="K23" s="51"/>
    </row>
    <row r="24" spans="1:11" ht="13.5">
      <c r="A24" s="103"/>
      <c r="B24" s="104"/>
      <c r="C24" s="101"/>
      <c r="D24" s="102"/>
      <c r="E24" s="51"/>
      <c r="F24" s="53" t="s">
        <v>101</v>
      </c>
      <c r="G24" s="51" t="s">
        <v>102</v>
      </c>
      <c r="H24" s="52">
        <f t="shared" si="1"/>
        <v>0.51</v>
      </c>
      <c r="I24" s="52"/>
      <c r="J24" s="52">
        <v>0.51</v>
      </c>
      <c r="K24" s="51"/>
    </row>
    <row r="25" spans="1:11" ht="13.5">
      <c r="A25" s="54"/>
      <c r="B25" s="50" t="s">
        <v>71</v>
      </c>
      <c r="C25" s="51" t="s">
        <v>103</v>
      </c>
      <c r="D25" s="52">
        <f aca="true" t="shared" si="2" ref="D25:D31">H25</f>
        <v>0</v>
      </c>
      <c r="E25" s="51"/>
      <c r="F25" s="53" t="s">
        <v>104</v>
      </c>
      <c r="G25" s="51" t="s">
        <v>103</v>
      </c>
      <c r="H25" s="52">
        <f t="shared" si="1"/>
        <v>0</v>
      </c>
      <c r="I25" s="52"/>
      <c r="J25" s="52">
        <v>0</v>
      </c>
      <c r="K25" s="51"/>
    </row>
    <row r="26" spans="1:11" ht="13.5">
      <c r="A26" s="54"/>
      <c r="B26" s="50" t="s">
        <v>73</v>
      </c>
      <c r="C26" s="51" t="s">
        <v>105</v>
      </c>
      <c r="D26" s="52">
        <f t="shared" si="2"/>
        <v>0.35</v>
      </c>
      <c r="E26" s="51"/>
      <c r="F26" s="53" t="s">
        <v>106</v>
      </c>
      <c r="G26" s="51" t="s">
        <v>105</v>
      </c>
      <c r="H26" s="52">
        <f t="shared" si="1"/>
        <v>0.35</v>
      </c>
      <c r="I26" s="52"/>
      <c r="J26" s="52">
        <v>0.35</v>
      </c>
      <c r="K26" s="51"/>
    </row>
    <row r="27" spans="1:11" ht="13.5">
      <c r="A27" s="57"/>
      <c r="B27" s="105" t="s">
        <v>95</v>
      </c>
      <c r="C27" s="101" t="s">
        <v>107</v>
      </c>
      <c r="D27" s="102">
        <f t="shared" si="2"/>
        <v>1.35</v>
      </c>
      <c r="E27" s="51"/>
      <c r="F27" s="53" t="s">
        <v>108</v>
      </c>
      <c r="G27" s="51" t="s">
        <v>107</v>
      </c>
      <c r="H27" s="52">
        <f t="shared" si="1"/>
        <v>1.35</v>
      </c>
      <c r="I27" s="52"/>
      <c r="J27" s="52">
        <v>1.35</v>
      </c>
      <c r="K27" s="51"/>
    </row>
    <row r="28" spans="1:11" ht="13.5">
      <c r="A28" s="57"/>
      <c r="B28" s="105"/>
      <c r="C28" s="101"/>
      <c r="D28" s="102"/>
      <c r="E28" s="51"/>
      <c r="F28" s="53" t="s">
        <v>109</v>
      </c>
      <c r="G28" s="51" t="s">
        <v>110</v>
      </c>
      <c r="H28" s="52">
        <f t="shared" si="1"/>
        <v>4.43</v>
      </c>
      <c r="I28" s="52"/>
      <c r="J28" s="52">
        <v>4.43</v>
      </c>
      <c r="K28" s="51"/>
    </row>
    <row r="29" spans="1:11" ht="13.5">
      <c r="A29" s="57"/>
      <c r="B29" s="50" t="s">
        <v>76</v>
      </c>
      <c r="C29" s="51" t="s">
        <v>111</v>
      </c>
      <c r="D29" s="52">
        <f>H30</f>
        <v>5.55</v>
      </c>
      <c r="E29" s="51"/>
      <c r="F29" s="53" t="s">
        <v>112</v>
      </c>
      <c r="G29" s="51" t="s">
        <v>113</v>
      </c>
      <c r="H29" s="52">
        <f t="shared" si="1"/>
        <v>0.11</v>
      </c>
      <c r="I29" s="52"/>
      <c r="J29" s="52">
        <v>0.11</v>
      </c>
      <c r="K29" s="51"/>
    </row>
    <row r="30" spans="1:11" ht="13.5">
      <c r="A30" s="54"/>
      <c r="B30" s="50" t="s">
        <v>114</v>
      </c>
      <c r="C30" s="51" t="s">
        <v>102</v>
      </c>
      <c r="D30" s="52">
        <f>H24</f>
        <v>0.51</v>
      </c>
      <c r="E30" s="51"/>
      <c r="F30" s="53" t="s">
        <v>115</v>
      </c>
      <c r="G30" s="51" t="s">
        <v>111</v>
      </c>
      <c r="H30" s="52">
        <f t="shared" si="1"/>
        <v>5.55</v>
      </c>
      <c r="I30" s="52"/>
      <c r="J30" s="52">
        <v>5.55</v>
      </c>
      <c r="K30" s="51"/>
    </row>
    <row r="31" spans="1:11" ht="13.5">
      <c r="A31" s="54"/>
      <c r="B31" s="50" t="s">
        <v>85</v>
      </c>
      <c r="C31" s="51" t="s">
        <v>116</v>
      </c>
      <c r="D31" s="52">
        <f t="shared" si="2"/>
        <v>0.55</v>
      </c>
      <c r="E31" s="51"/>
      <c r="F31" s="53" t="s">
        <v>85</v>
      </c>
      <c r="G31" s="51" t="s">
        <v>116</v>
      </c>
      <c r="H31" s="52">
        <f t="shared" si="1"/>
        <v>0.55</v>
      </c>
      <c r="I31" s="52"/>
      <c r="J31" s="52">
        <v>0.55</v>
      </c>
      <c r="K31" s="51"/>
    </row>
    <row r="32" spans="1:11" s="42" customFormat="1" ht="13.5">
      <c r="A32" s="47" t="s">
        <v>117</v>
      </c>
      <c r="B32" s="48"/>
      <c r="C32" s="45" t="s">
        <v>118</v>
      </c>
      <c r="D32" s="56"/>
      <c r="E32" s="45">
        <v>303</v>
      </c>
      <c r="F32" s="58"/>
      <c r="G32" s="45" t="s">
        <v>118</v>
      </c>
      <c r="H32" s="49">
        <f t="shared" si="1"/>
        <v>0</v>
      </c>
      <c r="I32" s="49">
        <f>SUM(I33:I34)</f>
        <v>0</v>
      </c>
      <c r="J32" s="49"/>
      <c r="K32" s="45"/>
    </row>
    <row r="33" spans="1:11" ht="13.5">
      <c r="A33" s="54"/>
      <c r="B33" s="50" t="s">
        <v>68</v>
      </c>
      <c r="C33" s="59" t="s">
        <v>119</v>
      </c>
      <c r="D33" s="60">
        <f>H33</f>
        <v>0</v>
      </c>
      <c r="E33" s="51"/>
      <c r="F33" s="53" t="s">
        <v>93</v>
      </c>
      <c r="G33" s="51" t="s">
        <v>120</v>
      </c>
      <c r="H33" s="52">
        <f t="shared" si="1"/>
        <v>0</v>
      </c>
      <c r="I33" s="52">
        <v>0</v>
      </c>
      <c r="J33" s="52"/>
      <c r="K33" s="51"/>
    </row>
    <row r="34" spans="1:11" ht="13.5">
      <c r="A34" s="54"/>
      <c r="B34" s="50" t="s">
        <v>85</v>
      </c>
      <c r="C34" s="51" t="s">
        <v>121</v>
      </c>
      <c r="D34" s="52">
        <f>H34</f>
        <v>0</v>
      </c>
      <c r="E34" s="51"/>
      <c r="F34" s="53" t="s">
        <v>85</v>
      </c>
      <c r="G34" s="51" t="s">
        <v>121</v>
      </c>
      <c r="H34" s="52">
        <f t="shared" si="1"/>
        <v>0</v>
      </c>
      <c r="I34" s="52">
        <v>0</v>
      </c>
      <c r="J34" s="52"/>
      <c r="K34" s="51"/>
    </row>
    <row r="35" spans="1:11" s="42" customFormat="1" ht="13.5">
      <c r="A35" s="61"/>
      <c r="B35" s="88" t="s">
        <v>7</v>
      </c>
      <c r="C35" s="88"/>
      <c r="D35" s="62">
        <f>D32+D16+D6</f>
        <v>350.75</v>
      </c>
      <c r="E35" s="45"/>
      <c r="F35" s="45"/>
      <c r="G35" s="45"/>
      <c r="H35" s="49">
        <f>H6+H16+H32</f>
        <v>350.74999999999994</v>
      </c>
      <c r="I35" s="49">
        <f>I6+I16+I32</f>
        <v>329.99999999999994</v>
      </c>
      <c r="J35" s="49">
        <f>J6+J16+J32</f>
        <v>20.75</v>
      </c>
      <c r="K35" s="45"/>
    </row>
  </sheetData>
  <sheetProtection/>
  <mergeCells count="32">
    <mergeCell ref="A1:K1"/>
    <mergeCell ref="A2:D2"/>
    <mergeCell ref="E2:K2"/>
    <mergeCell ref="A3:D3"/>
    <mergeCell ref="E3:J3"/>
    <mergeCell ref="A4:B4"/>
    <mergeCell ref="E4:F4"/>
    <mergeCell ref="C4:C5"/>
    <mergeCell ref="K3:K5"/>
    <mergeCell ref="B35:C35"/>
    <mergeCell ref="A7:A9"/>
    <mergeCell ref="A10:A13"/>
    <mergeCell ref="A17:A24"/>
    <mergeCell ref="B7:B9"/>
    <mergeCell ref="B10:B13"/>
    <mergeCell ref="B17:B24"/>
    <mergeCell ref="B27:B28"/>
    <mergeCell ref="C7:C9"/>
    <mergeCell ref="C10:C13"/>
    <mergeCell ref="C17:C24"/>
    <mergeCell ref="C27:C28"/>
    <mergeCell ref="D4:D5"/>
    <mergeCell ref="D7:D9"/>
    <mergeCell ref="D10:D13"/>
    <mergeCell ref="D17:D24"/>
    <mergeCell ref="D27:D28"/>
    <mergeCell ref="E7:E9"/>
    <mergeCell ref="E10:E13"/>
    <mergeCell ref="G4:G5"/>
    <mergeCell ref="H4:H5"/>
    <mergeCell ref="I4:I5"/>
    <mergeCell ref="J4:J5"/>
  </mergeCells>
  <printOptions/>
  <pageMargins left="0.71" right="0.71" top="0.75" bottom="0.75" header="0.31" footer="0.31"/>
  <pageSetup horizontalDpi="200" verticalDpi="2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8" width="8.57421875" style="24" customWidth="1"/>
    <col min="19" max="16384" width="9.00390625" style="24" customWidth="1"/>
  </cols>
  <sheetData>
    <row r="1" spans="1:18" ht="30" customHeight="1">
      <c r="A1" s="85" t="s">
        <v>122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s="1" customFormat="1" ht="22.5" customHeight="1">
      <c r="A2" s="110" t="s">
        <v>189</v>
      </c>
      <c r="B2" s="110"/>
      <c r="C2" s="110"/>
      <c r="D2" s="110"/>
      <c r="E2" s="111" t="s">
        <v>123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</row>
    <row r="3" spans="1:18" ht="48.75" customHeight="1">
      <c r="A3" s="112" t="s">
        <v>124</v>
      </c>
      <c r="B3" s="112"/>
      <c r="C3" s="112"/>
      <c r="D3" s="112"/>
      <c r="E3" s="112"/>
      <c r="F3" s="112"/>
      <c r="G3" s="112" t="s">
        <v>125</v>
      </c>
      <c r="H3" s="112"/>
      <c r="I3" s="112"/>
      <c r="J3" s="112"/>
      <c r="K3" s="112"/>
      <c r="L3" s="112"/>
      <c r="M3" s="112" t="s">
        <v>126</v>
      </c>
      <c r="N3" s="112"/>
      <c r="O3" s="112"/>
      <c r="P3" s="112"/>
      <c r="Q3" s="112"/>
      <c r="R3" s="112"/>
    </row>
    <row r="4" spans="1:18" ht="48.75" customHeight="1">
      <c r="A4" s="108" t="s">
        <v>7</v>
      </c>
      <c r="B4" s="107" t="s">
        <v>127</v>
      </c>
      <c r="C4" s="108" t="s">
        <v>128</v>
      </c>
      <c r="D4" s="108"/>
      <c r="E4" s="108"/>
      <c r="F4" s="107" t="s">
        <v>107</v>
      </c>
      <c r="G4" s="108" t="s">
        <v>7</v>
      </c>
      <c r="H4" s="107" t="s">
        <v>127</v>
      </c>
      <c r="I4" s="108" t="s">
        <v>128</v>
      </c>
      <c r="J4" s="108"/>
      <c r="K4" s="108"/>
      <c r="L4" s="107" t="s">
        <v>107</v>
      </c>
      <c r="M4" s="108" t="s">
        <v>7</v>
      </c>
      <c r="N4" s="107" t="s">
        <v>127</v>
      </c>
      <c r="O4" s="108" t="s">
        <v>128</v>
      </c>
      <c r="P4" s="108"/>
      <c r="Q4" s="108"/>
      <c r="R4" s="107" t="s">
        <v>107</v>
      </c>
    </row>
    <row r="5" spans="1:18" ht="52.5" customHeight="1">
      <c r="A5" s="108"/>
      <c r="B5" s="107"/>
      <c r="C5" s="25" t="s">
        <v>32</v>
      </c>
      <c r="D5" s="25" t="s">
        <v>129</v>
      </c>
      <c r="E5" s="25" t="s">
        <v>130</v>
      </c>
      <c r="F5" s="107"/>
      <c r="G5" s="108"/>
      <c r="H5" s="107"/>
      <c r="I5" s="25" t="s">
        <v>32</v>
      </c>
      <c r="J5" s="25" t="s">
        <v>129</v>
      </c>
      <c r="K5" s="25" t="s">
        <v>130</v>
      </c>
      <c r="L5" s="107"/>
      <c r="M5" s="108"/>
      <c r="N5" s="107"/>
      <c r="O5" s="25" t="s">
        <v>32</v>
      </c>
      <c r="P5" s="25" t="s">
        <v>129</v>
      </c>
      <c r="Q5" s="25" t="s">
        <v>130</v>
      </c>
      <c r="R5" s="107"/>
    </row>
    <row r="6" spans="1:18" s="39" customFormat="1" ht="43.5" customHeight="1">
      <c r="A6" s="16">
        <f>B6+C6+F6</f>
        <v>8.05</v>
      </c>
      <c r="B6" s="16">
        <v>0</v>
      </c>
      <c r="C6" s="16">
        <f>D6+E6</f>
        <v>6.47</v>
      </c>
      <c r="D6" s="16">
        <v>0</v>
      </c>
      <c r="E6" s="16">
        <v>6.47</v>
      </c>
      <c r="F6" s="16">
        <v>1.58</v>
      </c>
      <c r="G6" s="16">
        <f>H6+I6+L6</f>
        <v>7.568959</v>
      </c>
      <c r="H6" s="16">
        <v>0</v>
      </c>
      <c r="I6" s="16">
        <f>J6+K6</f>
        <v>6.469959</v>
      </c>
      <c r="J6" s="16">
        <v>0</v>
      </c>
      <c r="K6" s="16">
        <v>6.469959</v>
      </c>
      <c r="L6" s="16">
        <v>1.099</v>
      </c>
      <c r="M6" s="16">
        <f>N6+O6+R6</f>
        <v>6.9</v>
      </c>
      <c r="N6" s="16">
        <v>0</v>
      </c>
      <c r="O6" s="16">
        <f>P6+Q6</f>
        <v>5.55</v>
      </c>
      <c r="P6" s="16">
        <v>0</v>
      </c>
      <c r="Q6" s="16">
        <v>5.55</v>
      </c>
      <c r="R6" s="16">
        <v>1.35</v>
      </c>
    </row>
    <row r="7" spans="1:18" ht="43.5" customHeight="1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8" spans="1:18" ht="43.5" customHeight="1">
      <c r="A8" s="16"/>
      <c r="B8" s="40"/>
      <c r="C8" s="16"/>
      <c r="D8" s="40"/>
      <c r="E8" s="40"/>
      <c r="F8" s="40"/>
      <c r="G8" s="16"/>
      <c r="H8" s="40"/>
      <c r="I8" s="40"/>
      <c r="J8" s="40"/>
      <c r="K8" s="40"/>
      <c r="L8" s="40"/>
      <c r="M8" s="16"/>
      <c r="N8" s="40"/>
      <c r="O8" s="40"/>
      <c r="P8" s="40"/>
      <c r="Q8" s="40"/>
      <c r="R8" s="40"/>
    </row>
    <row r="9" spans="1:18" ht="43.5" customHeight="1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spans="1:18" ht="43.5" customHeight="1">
      <c r="A10" s="16"/>
      <c r="B10" s="40"/>
      <c r="C10" s="16"/>
      <c r="D10" s="40"/>
      <c r="E10" s="40"/>
      <c r="F10" s="40"/>
      <c r="G10" s="16"/>
      <c r="H10" s="40"/>
      <c r="I10" s="40"/>
      <c r="J10" s="40"/>
      <c r="K10" s="40"/>
      <c r="L10" s="40"/>
      <c r="M10" s="16"/>
      <c r="N10" s="40"/>
      <c r="O10" s="40"/>
      <c r="P10" s="40"/>
      <c r="Q10" s="40"/>
      <c r="R10" s="40"/>
    </row>
    <row r="11" spans="1:12" ht="18.75">
      <c r="A11" s="41" t="s">
        <v>131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8.75">
      <c r="A12" s="109" t="s">
        <v>132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</row>
  </sheetData>
  <sheetProtection/>
  <mergeCells count="20">
    <mergeCell ref="A1:R1"/>
    <mergeCell ref="A2:D2"/>
    <mergeCell ref="E2:R2"/>
    <mergeCell ref="A3:F3"/>
    <mergeCell ref="G3:L3"/>
    <mergeCell ref="M3:R3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  <mergeCell ref="C4:E4"/>
    <mergeCell ref="I4:K4"/>
    <mergeCell ref="O4:Q4"/>
  </mergeCells>
  <printOptions/>
  <pageMargins left="0.7" right="0.7" top="0.75" bottom="0.75" header="0.3" footer="0.3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="120" zoomScaleNormal="120" zoomScalePageLayoutView="0" workbookViewId="0" topLeftCell="A1">
      <selection activeCell="D3" sqref="D3:F3"/>
    </sheetView>
  </sheetViews>
  <sheetFormatPr defaultColWidth="9.0039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113" t="s">
        <v>133</v>
      </c>
      <c r="B1" s="113"/>
      <c r="C1" s="113"/>
      <c r="D1" s="113"/>
      <c r="E1" s="113"/>
      <c r="F1" s="113"/>
    </row>
    <row r="2" spans="1:6" s="1" customFormat="1" ht="22.5" customHeight="1">
      <c r="A2" s="32" t="s">
        <v>1</v>
      </c>
      <c r="B2" s="32"/>
      <c r="C2" s="32"/>
      <c r="D2" s="32"/>
      <c r="E2" s="114" t="s">
        <v>2</v>
      </c>
      <c r="F2" s="114"/>
    </row>
    <row r="3" spans="1:6" ht="40.5" customHeight="1">
      <c r="A3" s="115" t="s">
        <v>28</v>
      </c>
      <c r="B3" s="115" t="s">
        <v>134</v>
      </c>
      <c r="C3" s="115" t="s">
        <v>135</v>
      </c>
      <c r="D3" s="115" t="s">
        <v>136</v>
      </c>
      <c r="E3" s="115"/>
      <c r="F3" s="115"/>
    </row>
    <row r="4" spans="1:6" ht="31.5" customHeight="1">
      <c r="A4" s="115"/>
      <c r="B4" s="115"/>
      <c r="C4" s="115"/>
      <c r="D4" s="37" t="s">
        <v>7</v>
      </c>
      <c r="E4" s="37" t="s">
        <v>33</v>
      </c>
      <c r="F4" s="37" t="s">
        <v>34</v>
      </c>
    </row>
    <row r="5" spans="1:6" ht="17.25" customHeight="1">
      <c r="A5" s="38"/>
      <c r="B5" s="38"/>
      <c r="C5" s="38"/>
      <c r="D5" s="38"/>
      <c r="E5" s="38"/>
      <c r="F5" s="38"/>
    </row>
    <row r="6" spans="1:6" ht="17.25" customHeight="1">
      <c r="A6" s="38"/>
      <c r="B6" s="38"/>
      <c r="C6" s="38"/>
      <c r="D6" s="38"/>
      <c r="E6" s="38"/>
      <c r="F6" s="38"/>
    </row>
    <row r="7" spans="1:6" ht="17.25" customHeight="1">
      <c r="A7" s="38"/>
      <c r="B7" s="38"/>
      <c r="C7" s="38"/>
      <c r="D7" s="38"/>
      <c r="E7" s="38"/>
      <c r="F7" s="38"/>
    </row>
    <row r="8" spans="1:6" ht="17.25" customHeight="1">
      <c r="A8" s="38"/>
      <c r="B8" s="38"/>
      <c r="C8" s="38"/>
      <c r="D8" s="38"/>
      <c r="E8" s="38"/>
      <c r="F8" s="38"/>
    </row>
    <row r="9" spans="1:6" ht="17.25" customHeight="1">
      <c r="A9" s="116" t="s">
        <v>7</v>
      </c>
      <c r="B9" s="116"/>
      <c r="C9" s="38"/>
      <c r="D9" s="38"/>
      <c r="E9" s="38"/>
      <c r="F9" s="38"/>
    </row>
    <row r="10" spans="1:6" ht="13.5">
      <c r="A10" s="117" t="s">
        <v>137</v>
      </c>
      <c r="B10" s="117"/>
      <c r="C10" s="117"/>
      <c r="D10" s="117"/>
      <c r="E10" s="117"/>
      <c r="F10" s="117"/>
    </row>
    <row r="11" spans="1:6" ht="18.75">
      <c r="A11" s="118"/>
      <c r="B11" s="118"/>
      <c r="C11" s="118"/>
      <c r="D11" s="118"/>
      <c r="E11" s="118"/>
      <c r="F11" s="118"/>
    </row>
  </sheetData>
  <sheetProtection/>
  <mergeCells count="9">
    <mergeCell ref="A1:F1"/>
    <mergeCell ref="E2:F2"/>
    <mergeCell ref="D3:F3"/>
    <mergeCell ref="A9:B9"/>
    <mergeCell ref="A10:F10"/>
    <mergeCell ref="A11:F11"/>
    <mergeCell ref="A3:A4"/>
    <mergeCell ref="B3:B4"/>
    <mergeCell ref="C3:C4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28.00390625" style="24" customWidth="1"/>
    <col min="2" max="2" width="27.00390625" style="24" customWidth="1"/>
    <col min="3" max="3" width="27.7109375" style="24" customWidth="1"/>
    <col min="4" max="4" width="27.421875" style="24" customWidth="1"/>
    <col min="5" max="16384" width="9.00390625" style="24" customWidth="1"/>
  </cols>
  <sheetData>
    <row r="1" spans="1:4" ht="33.75" customHeight="1">
      <c r="A1" s="85" t="s">
        <v>138</v>
      </c>
      <c r="B1" s="85"/>
      <c r="C1" s="85"/>
      <c r="D1" s="85"/>
    </row>
    <row r="2" spans="1:7" s="1" customFormat="1" ht="22.5" customHeight="1">
      <c r="A2" s="119" t="s">
        <v>1</v>
      </c>
      <c r="B2" s="119"/>
      <c r="C2" s="32"/>
      <c r="D2" s="33" t="s">
        <v>139</v>
      </c>
      <c r="E2" s="33"/>
      <c r="F2" s="33"/>
      <c r="G2" s="33"/>
    </row>
    <row r="3" spans="1:4" ht="27.75" customHeight="1">
      <c r="A3" s="120" t="s">
        <v>3</v>
      </c>
      <c r="B3" s="120"/>
      <c r="C3" s="120" t="s">
        <v>4</v>
      </c>
      <c r="D3" s="120"/>
    </row>
    <row r="4" spans="1:4" ht="27.75" customHeight="1">
      <c r="A4" s="25" t="s">
        <v>5</v>
      </c>
      <c r="B4" s="25" t="s">
        <v>6</v>
      </c>
      <c r="C4" s="25" t="s">
        <v>5</v>
      </c>
      <c r="D4" s="25" t="s">
        <v>6</v>
      </c>
    </row>
    <row r="5" spans="1:4" ht="27.75" customHeight="1">
      <c r="A5" s="34" t="s">
        <v>140</v>
      </c>
      <c r="B5" s="35">
        <f>D13</f>
        <v>625.36</v>
      </c>
      <c r="C5" s="34" t="s">
        <v>141</v>
      </c>
      <c r="D5" s="17">
        <v>430.68</v>
      </c>
    </row>
    <row r="6" spans="1:4" ht="27.75" customHeight="1">
      <c r="A6" s="34" t="s">
        <v>142</v>
      </c>
      <c r="B6" s="35"/>
      <c r="C6" s="34" t="s">
        <v>143</v>
      </c>
      <c r="D6" s="35">
        <v>148</v>
      </c>
    </row>
    <row r="7" spans="1:4" ht="27.75" customHeight="1">
      <c r="A7" s="34" t="s">
        <v>144</v>
      </c>
      <c r="B7" s="35"/>
      <c r="C7" s="34" t="s">
        <v>145</v>
      </c>
      <c r="D7" s="35">
        <v>22.54</v>
      </c>
    </row>
    <row r="8" spans="1:4" ht="27.75" customHeight="1">
      <c r="A8" s="34" t="s">
        <v>146</v>
      </c>
      <c r="B8" s="35"/>
      <c r="C8" s="34" t="s">
        <v>147</v>
      </c>
      <c r="D8" s="35">
        <v>24.14</v>
      </c>
    </row>
    <row r="9" spans="1:4" ht="27.75" customHeight="1">
      <c r="A9" s="34" t="s">
        <v>148</v>
      </c>
      <c r="B9" s="35"/>
      <c r="C9" s="34"/>
      <c r="D9" s="35"/>
    </row>
    <row r="10" spans="1:4" ht="27.75" customHeight="1">
      <c r="A10" s="25"/>
      <c r="B10" s="35"/>
      <c r="C10" s="34"/>
      <c r="D10" s="35"/>
    </row>
    <row r="11" spans="1:4" ht="27.75" customHeight="1">
      <c r="A11" s="25"/>
      <c r="B11" s="35"/>
      <c r="C11" s="34"/>
      <c r="D11" s="35"/>
    </row>
    <row r="12" spans="1:4" ht="27.75" customHeight="1">
      <c r="A12" s="25"/>
      <c r="B12" s="35"/>
      <c r="C12" s="34"/>
      <c r="D12" s="35"/>
    </row>
    <row r="13" spans="1:4" ht="27.75" customHeight="1">
      <c r="A13" s="25" t="s">
        <v>149</v>
      </c>
      <c r="B13" s="35">
        <f>B5</f>
        <v>625.36</v>
      </c>
      <c r="C13" s="25" t="s">
        <v>150</v>
      </c>
      <c r="D13" s="35">
        <f>D5+D6+D7+D8</f>
        <v>625.36</v>
      </c>
    </row>
    <row r="14" spans="1:4" ht="27.75" customHeight="1">
      <c r="A14" s="34" t="s">
        <v>151</v>
      </c>
      <c r="B14" s="35"/>
      <c r="C14" s="25"/>
      <c r="D14" s="35"/>
    </row>
    <row r="15" spans="1:4" ht="27.75" customHeight="1">
      <c r="A15" s="34" t="s">
        <v>152</v>
      </c>
      <c r="B15" s="36">
        <v>265.34</v>
      </c>
      <c r="C15" s="34" t="s">
        <v>153</v>
      </c>
      <c r="D15" s="35">
        <v>265.34</v>
      </c>
    </row>
    <row r="16" spans="1:4" ht="27.75" customHeight="1">
      <c r="A16" s="25"/>
      <c r="B16" s="35"/>
      <c r="C16" s="25"/>
      <c r="D16" s="35"/>
    </row>
    <row r="17" spans="1:4" ht="27.75" customHeight="1">
      <c r="A17" s="25" t="s">
        <v>21</v>
      </c>
      <c r="B17" s="35">
        <f>B13+B15</f>
        <v>890.7</v>
      </c>
      <c r="C17" s="25" t="s">
        <v>22</v>
      </c>
      <c r="D17" s="35">
        <f>D13+D15</f>
        <v>890.7</v>
      </c>
    </row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</sheetData>
  <sheetProtection/>
  <mergeCells count="4">
    <mergeCell ref="A1:D1"/>
    <mergeCell ref="A2:B2"/>
    <mergeCell ref="A3:B3"/>
    <mergeCell ref="C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D27" sqref="D27"/>
    </sheetView>
  </sheetViews>
  <sheetFormatPr defaultColWidth="9.140625" defaultRowHeight="27.75" customHeight="1"/>
  <cols>
    <col min="1" max="1" width="9.00390625" style="24" customWidth="1"/>
    <col min="2" max="2" width="26.7109375" style="24" customWidth="1"/>
    <col min="3" max="3" width="13.28125" style="24" customWidth="1"/>
    <col min="4" max="4" width="10.421875" style="24" customWidth="1"/>
    <col min="5" max="5" width="8.7109375" style="24" customWidth="1"/>
    <col min="6" max="6" width="11.421875" style="24" customWidth="1"/>
    <col min="7" max="7" width="5.421875" style="24" customWidth="1"/>
    <col min="8" max="8" width="9.00390625" style="24" customWidth="1"/>
    <col min="9" max="9" width="7.421875" style="24" customWidth="1"/>
    <col min="10" max="10" width="8.421875" style="24" customWidth="1"/>
    <col min="11" max="11" width="5.57421875" style="24" customWidth="1"/>
    <col min="12" max="12" width="11.421875" style="24" customWidth="1"/>
    <col min="13" max="16384" width="9.00390625" style="24" customWidth="1"/>
  </cols>
  <sheetData>
    <row r="1" spans="1:12" ht="27.75" customHeight="1">
      <c r="A1" s="85" t="s">
        <v>154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1" customFormat="1" ht="22.5" customHeight="1">
      <c r="A2" s="121" t="s">
        <v>1</v>
      </c>
      <c r="B2" s="121"/>
      <c r="C2" s="4"/>
      <c r="D2" s="4"/>
      <c r="E2" s="111" t="s">
        <v>155</v>
      </c>
      <c r="F2" s="111"/>
      <c r="G2" s="111"/>
      <c r="H2" s="111"/>
      <c r="I2" s="111"/>
      <c r="J2" s="111"/>
      <c r="K2" s="111"/>
      <c r="L2" s="111"/>
    </row>
    <row r="3" spans="1:12" ht="28.5" customHeight="1">
      <c r="A3" s="107" t="s">
        <v>156</v>
      </c>
      <c r="B3" s="107"/>
      <c r="C3" s="25" t="s">
        <v>7</v>
      </c>
      <c r="D3" s="25" t="s">
        <v>152</v>
      </c>
      <c r="E3" s="25" t="s">
        <v>157</v>
      </c>
      <c r="F3" s="25" t="s">
        <v>158</v>
      </c>
      <c r="G3" s="25" t="s">
        <v>159</v>
      </c>
      <c r="H3" s="25" t="s">
        <v>160</v>
      </c>
      <c r="I3" s="25" t="s">
        <v>161</v>
      </c>
      <c r="J3" s="25" t="s">
        <v>162</v>
      </c>
      <c r="K3" s="25" t="s">
        <v>163</v>
      </c>
      <c r="L3" s="25" t="s">
        <v>151</v>
      </c>
    </row>
    <row r="4" spans="1:12" ht="27.75" customHeight="1">
      <c r="A4" s="26" t="s">
        <v>28</v>
      </c>
      <c r="B4" s="27" t="s">
        <v>29</v>
      </c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2" s="2" customFormat="1" ht="20.25" customHeight="1">
      <c r="A5" s="9">
        <v>201</v>
      </c>
      <c r="B5" s="9" t="s">
        <v>35</v>
      </c>
      <c r="C5" s="11">
        <f>SUM(D5:L5)</f>
        <v>657.71</v>
      </c>
      <c r="D5" s="11">
        <f>D6</f>
        <v>227.02999999999997</v>
      </c>
      <c r="E5" s="28">
        <f>E6</f>
        <v>430.68</v>
      </c>
      <c r="F5" s="13"/>
      <c r="G5" s="13"/>
      <c r="H5" s="13"/>
      <c r="I5" s="13"/>
      <c r="J5" s="13"/>
      <c r="K5" s="13"/>
      <c r="L5" s="13"/>
    </row>
    <row r="6" spans="1:12" s="3" customFormat="1" ht="20.25" customHeight="1">
      <c r="A6" s="14">
        <v>20132</v>
      </c>
      <c r="B6" s="14" t="s">
        <v>164</v>
      </c>
      <c r="C6" s="16">
        <f>D6+E6</f>
        <v>657.71</v>
      </c>
      <c r="D6" s="16">
        <f>D7+D8+D9</f>
        <v>227.02999999999997</v>
      </c>
      <c r="E6" s="19">
        <f>E7+E8+E9</f>
        <v>430.68</v>
      </c>
      <c r="F6" s="6"/>
      <c r="G6" s="6"/>
      <c r="H6" s="6"/>
      <c r="I6" s="6"/>
      <c r="J6" s="6"/>
      <c r="K6" s="6"/>
      <c r="L6" s="6"/>
    </row>
    <row r="7" spans="1:12" s="3" customFormat="1" ht="20.25" customHeight="1">
      <c r="A7" s="14">
        <v>2013201</v>
      </c>
      <c r="B7" s="14" t="s">
        <v>165</v>
      </c>
      <c r="C7" s="16">
        <f>D7+E7</f>
        <v>472.34</v>
      </c>
      <c r="D7" s="16">
        <v>121.32</v>
      </c>
      <c r="E7" s="20">
        <v>351.02</v>
      </c>
      <c r="F7" s="6"/>
      <c r="G7" s="6"/>
      <c r="H7" s="6"/>
      <c r="I7" s="6"/>
      <c r="J7" s="6"/>
      <c r="K7" s="6"/>
      <c r="L7" s="6"/>
    </row>
    <row r="8" spans="1:12" s="3" customFormat="1" ht="20.25" customHeight="1">
      <c r="A8" s="14">
        <v>2013202</v>
      </c>
      <c r="B8" s="14" t="s">
        <v>166</v>
      </c>
      <c r="C8" s="16">
        <f>D8+E8</f>
        <v>23.12</v>
      </c>
      <c r="D8" s="16">
        <v>0</v>
      </c>
      <c r="E8" s="20">
        <v>23.12</v>
      </c>
      <c r="F8" s="6"/>
      <c r="G8" s="6"/>
      <c r="H8" s="6"/>
      <c r="I8" s="6"/>
      <c r="J8" s="6"/>
      <c r="K8" s="6"/>
      <c r="L8" s="6"/>
    </row>
    <row r="9" spans="1:12" s="3" customFormat="1" ht="20.25" customHeight="1">
      <c r="A9" s="14">
        <v>2013299</v>
      </c>
      <c r="B9" s="14" t="s">
        <v>167</v>
      </c>
      <c r="C9" s="16">
        <f>D9+E9</f>
        <v>162.25</v>
      </c>
      <c r="D9" s="29">
        <v>105.71</v>
      </c>
      <c r="E9" s="29">
        <v>56.54</v>
      </c>
      <c r="F9" s="16"/>
      <c r="G9" s="16"/>
      <c r="H9" s="16"/>
      <c r="I9" s="16"/>
      <c r="J9" s="16"/>
      <c r="K9" s="16"/>
      <c r="L9" s="16"/>
    </row>
    <row r="10" spans="1:12" s="2" customFormat="1" ht="20.25" customHeight="1">
      <c r="A10" s="9">
        <v>208</v>
      </c>
      <c r="B10" s="9" t="s">
        <v>40</v>
      </c>
      <c r="C10" s="11">
        <f>C11+C13+C17</f>
        <v>186.30999999999997</v>
      </c>
      <c r="D10" s="30">
        <f>D17</f>
        <v>38.31</v>
      </c>
      <c r="E10" s="30">
        <f>E11+E13+E17</f>
        <v>148</v>
      </c>
      <c r="F10" s="11"/>
      <c r="G10" s="11"/>
      <c r="H10" s="11"/>
      <c r="I10" s="11"/>
      <c r="J10" s="11"/>
      <c r="K10" s="11"/>
      <c r="L10" s="11"/>
    </row>
    <row r="11" spans="1:12" s="3" customFormat="1" ht="20.25" customHeight="1">
      <c r="A11" s="14">
        <v>20805</v>
      </c>
      <c r="B11" s="14" t="s">
        <v>168</v>
      </c>
      <c r="C11" s="16">
        <f aca="true" t="shared" si="0" ref="C11:C16">E11</f>
        <v>40.97</v>
      </c>
      <c r="D11" s="29"/>
      <c r="E11" s="29">
        <v>40.97</v>
      </c>
      <c r="F11" s="16"/>
      <c r="G11" s="16"/>
      <c r="H11" s="16"/>
      <c r="I11" s="16"/>
      <c r="J11" s="16"/>
      <c r="K11" s="16"/>
      <c r="L11" s="16"/>
    </row>
    <row r="12" spans="1:12" s="3" customFormat="1" ht="20.25" customHeight="1">
      <c r="A12" s="14">
        <v>2080505</v>
      </c>
      <c r="B12" s="14" t="s">
        <v>169</v>
      </c>
      <c r="C12" s="16">
        <f t="shared" si="0"/>
        <v>40.97</v>
      </c>
      <c r="D12" s="16"/>
      <c r="E12" s="29">
        <v>40.97</v>
      </c>
      <c r="F12" s="16"/>
      <c r="G12" s="16"/>
      <c r="H12" s="16"/>
      <c r="I12" s="16"/>
      <c r="J12" s="16"/>
      <c r="K12" s="16"/>
      <c r="L12" s="16"/>
    </row>
    <row r="13" spans="1:12" s="3" customFormat="1" ht="20.25" customHeight="1">
      <c r="A13" s="14">
        <v>20827</v>
      </c>
      <c r="B13" s="14" t="s">
        <v>170</v>
      </c>
      <c r="C13" s="16">
        <f t="shared" si="0"/>
        <v>2.26</v>
      </c>
      <c r="D13" s="16"/>
      <c r="E13" s="29">
        <f>E14+E15+E16</f>
        <v>2.26</v>
      </c>
      <c r="F13" s="16"/>
      <c r="G13" s="16"/>
      <c r="H13" s="16"/>
      <c r="I13" s="16"/>
      <c r="J13" s="16"/>
      <c r="K13" s="16"/>
      <c r="L13" s="16"/>
    </row>
    <row r="14" spans="1:12" s="3" customFormat="1" ht="20.25" customHeight="1">
      <c r="A14" s="14">
        <v>2082701</v>
      </c>
      <c r="B14" s="14" t="s">
        <v>171</v>
      </c>
      <c r="C14" s="16">
        <f t="shared" si="0"/>
        <v>0.3</v>
      </c>
      <c r="D14" s="16"/>
      <c r="E14" s="29">
        <v>0.3</v>
      </c>
      <c r="F14" s="16"/>
      <c r="G14" s="16"/>
      <c r="H14" s="16"/>
      <c r="I14" s="16"/>
      <c r="J14" s="16"/>
      <c r="K14" s="16"/>
      <c r="L14" s="16"/>
    </row>
    <row r="15" spans="1:12" s="3" customFormat="1" ht="20.25" customHeight="1">
      <c r="A15" s="14">
        <v>2082702</v>
      </c>
      <c r="B15" s="14" t="s">
        <v>172</v>
      </c>
      <c r="C15" s="16">
        <f t="shared" si="0"/>
        <v>0.53</v>
      </c>
      <c r="D15" s="16"/>
      <c r="E15" s="29">
        <v>0.53</v>
      </c>
      <c r="F15" s="16"/>
      <c r="G15" s="16"/>
      <c r="H15" s="16"/>
      <c r="I15" s="16"/>
      <c r="J15" s="16"/>
      <c r="K15" s="16"/>
      <c r="L15" s="16"/>
    </row>
    <row r="16" spans="1:12" s="3" customFormat="1" ht="20.25" customHeight="1">
      <c r="A16" s="14">
        <v>2082703</v>
      </c>
      <c r="B16" s="14" t="s">
        <v>173</v>
      </c>
      <c r="C16" s="16">
        <f t="shared" si="0"/>
        <v>1.43</v>
      </c>
      <c r="D16" s="16"/>
      <c r="E16" s="29">
        <v>1.43</v>
      </c>
      <c r="F16" s="16"/>
      <c r="G16" s="16"/>
      <c r="H16" s="16"/>
      <c r="I16" s="16"/>
      <c r="J16" s="16"/>
      <c r="K16" s="16"/>
      <c r="L16" s="16"/>
    </row>
    <row r="17" spans="1:12" s="3" customFormat="1" ht="20.25" customHeight="1">
      <c r="A17" s="14">
        <v>20899</v>
      </c>
      <c r="B17" s="14" t="s">
        <v>47</v>
      </c>
      <c r="C17" s="16">
        <f>D17+E17</f>
        <v>143.07999999999998</v>
      </c>
      <c r="D17" s="31">
        <v>38.31</v>
      </c>
      <c r="E17" s="16">
        <f>E18</f>
        <v>104.77</v>
      </c>
      <c r="F17" s="16"/>
      <c r="G17" s="16"/>
      <c r="H17" s="16"/>
      <c r="I17" s="16"/>
      <c r="J17" s="16"/>
      <c r="K17" s="16"/>
      <c r="L17" s="16"/>
    </row>
    <row r="18" spans="1:12" s="3" customFormat="1" ht="20.25" customHeight="1">
      <c r="A18" s="14">
        <v>2089901</v>
      </c>
      <c r="B18" s="14" t="s">
        <v>47</v>
      </c>
      <c r="C18" s="16">
        <f>D18+E18</f>
        <v>143.07999999999998</v>
      </c>
      <c r="D18" s="31">
        <v>38.31</v>
      </c>
      <c r="E18" s="16">
        <v>104.77</v>
      </c>
      <c r="F18" s="16"/>
      <c r="G18" s="16"/>
      <c r="H18" s="16"/>
      <c r="I18" s="16"/>
      <c r="J18" s="16"/>
      <c r="K18" s="16"/>
      <c r="L18" s="16"/>
    </row>
    <row r="19" spans="1:12" s="2" customFormat="1" ht="20.25" customHeight="1">
      <c r="A19" s="9">
        <v>210</v>
      </c>
      <c r="B19" s="9" t="s">
        <v>48</v>
      </c>
      <c r="C19" s="11">
        <f>SUM(D19:L19)</f>
        <v>22.54</v>
      </c>
      <c r="D19" s="11"/>
      <c r="E19" s="30">
        <f>E20+E22</f>
        <v>22.54</v>
      </c>
      <c r="F19" s="11"/>
      <c r="G19" s="11"/>
      <c r="H19" s="11"/>
      <c r="I19" s="11"/>
      <c r="J19" s="11"/>
      <c r="K19" s="11"/>
      <c r="L19" s="11"/>
    </row>
    <row r="20" spans="1:12" s="3" customFormat="1" ht="20.25" customHeight="1">
      <c r="A20" s="14">
        <v>21011</v>
      </c>
      <c r="B20" s="14" t="s">
        <v>174</v>
      </c>
      <c r="C20" s="16">
        <f>E20</f>
        <v>6.15</v>
      </c>
      <c r="D20" s="16"/>
      <c r="E20" s="29">
        <f>E21</f>
        <v>6.15</v>
      </c>
      <c r="F20" s="16"/>
      <c r="G20" s="16"/>
      <c r="H20" s="16"/>
      <c r="I20" s="16"/>
      <c r="J20" s="16"/>
      <c r="K20" s="16"/>
      <c r="L20" s="16"/>
    </row>
    <row r="21" spans="1:12" s="3" customFormat="1" ht="20.25" customHeight="1">
      <c r="A21" s="14">
        <v>2101103</v>
      </c>
      <c r="B21" s="14" t="s">
        <v>175</v>
      </c>
      <c r="C21" s="16">
        <f>E21</f>
        <v>6.15</v>
      </c>
      <c r="D21" s="16"/>
      <c r="E21" s="29">
        <v>6.15</v>
      </c>
      <c r="F21" s="16"/>
      <c r="G21" s="16"/>
      <c r="H21" s="16"/>
      <c r="I21" s="16"/>
      <c r="J21" s="16"/>
      <c r="K21" s="16"/>
      <c r="L21" s="16"/>
    </row>
    <row r="22" spans="1:12" s="3" customFormat="1" ht="20.25" customHeight="1">
      <c r="A22" s="14">
        <v>21012</v>
      </c>
      <c r="B22" s="14" t="s">
        <v>176</v>
      </c>
      <c r="C22" s="16">
        <f>E22</f>
        <v>16.39</v>
      </c>
      <c r="D22" s="16"/>
      <c r="E22" s="29">
        <f>E23</f>
        <v>16.39</v>
      </c>
      <c r="F22" s="16"/>
      <c r="G22" s="16"/>
      <c r="H22" s="16"/>
      <c r="I22" s="16"/>
      <c r="J22" s="16"/>
      <c r="K22" s="16"/>
      <c r="L22" s="16"/>
    </row>
    <row r="23" spans="1:12" s="3" customFormat="1" ht="20.25" customHeight="1">
      <c r="A23" s="14">
        <v>2101201</v>
      </c>
      <c r="B23" s="14" t="s">
        <v>177</v>
      </c>
      <c r="C23" s="16">
        <f>E23</f>
        <v>16.39</v>
      </c>
      <c r="D23" s="16"/>
      <c r="E23" s="29">
        <v>16.39</v>
      </c>
      <c r="F23" s="16"/>
      <c r="G23" s="16"/>
      <c r="H23" s="16"/>
      <c r="I23" s="16"/>
      <c r="J23" s="16"/>
      <c r="K23" s="16"/>
      <c r="L23" s="16"/>
    </row>
    <row r="24" spans="1:12" s="2" customFormat="1" ht="20.25" customHeight="1">
      <c r="A24" s="9">
        <v>221</v>
      </c>
      <c r="B24" s="9" t="s">
        <v>53</v>
      </c>
      <c r="C24" s="11">
        <f>SUM(D24:L24)</f>
        <v>24.14</v>
      </c>
      <c r="D24" s="11"/>
      <c r="E24" s="30">
        <f>E25</f>
        <v>24.14</v>
      </c>
      <c r="F24" s="11"/>
      <c r="G24" s="11"/>
      <c r="H24" s="11"/>
      <c r="I24" s="11"/>
      <c r="J24" s="11"/>
      <c r="K24" s="11"/>
      <c r="L24" s="11"/>
    </row>
    <row r="25" spans="1:12" s="3" customFormat="1" ht="20.25" customHeight="1">
      <c r="A25" s="14">
        <v>22102</v>
      </c>
      <c r="B25" s="14" t="s">
        <v>178</v>
      </c>
      <c r="C25" s="16">
        <f>E25</f>
        <v>24.14</v>
      </c>
      <c r="D25" s="16"/>
      <c r="E25" s="29">
        <f>E26</f>
        <v>24.14</v>
      </c>
      <c r="F25" s="16"/>
      <c r="G25" s="16"/>
      <c r="H25" s="16"/>
      <c r="I25" s="16"/>
      <c r="J25" s="16"/>
      <c r="K25" s="16"/>
      <c r="L25" s="16"/>
    </row>
    <row r="26" spans="1:12" s="3" customFormat="1" ht="20.25" customHeight="1">
      <c r="A26" s="14">
        <v>2210201</v>
      </c>
      <c r="B26" s="14" t="s">
        <v>179</v>
      </c>
      <c r="C26" s="16">
        <f>E26</f>
        <v>24.14</v>
      </c>
      <c r="D26" s="16"/>
      <c r="E26" s="29">
        <v>24.14</v>
      </c>
      <c r="F26" s="16"/>
      <c r="G26" s="16"/>
      <c r="H26" s="16"/>
      <c r="I26" s="16"/>
      <c r="J26" s="16"/>
      <c r="K26" s="16"/>
      <c r="L26" s="16"/>
    </row>
    <row r="27" spans="1:12" s="2" customFormat="1" ht="20.25" customHeight="1">
      <c r="A27" s="122" t="s">
        <v>180</v>
      </c>
      <c r="B27" s="122"/>
      <c r="C27" s="11">
        <f>C5+C10+C19+C24</f>
        <v>890.6999999999999</v>
      </c>
      <c r="D27" s="11">
        <f>D5+D10+D19+D24</f>
        <v>265.34</v>
      </c>
      <c r="E27" s="11">
        <f>E5+E10+E19+E24</f>
        <v>625.36</v>
      </c>
      <c r="F27" s="11"/>
      <c r="G27" s="11"/>
      <c r="H27" s="11"/>
      <c r="I27" s="11"/>
      <c r="J27" s="11"/>
      <c r="K27" s="11"/>
      <c r="L27" s="11"/>
    </row>
    <row r="28" spans="1:6" ht="27.75" customHeight="1">
      <c r="A28" s="123" t="s">
        <v>131</v>
      </c>
      <c r="B28" s="123"/>
      <c r="C28" s="123"/>
      <c r="D28" s="123"/>
      <c r="E28" s="123"/>
      <c r="F28" s="123"/>
    </row>
    <row r="29" spans="1:6" ht="27.75" customHeight="1">
      <c r="A29" s="109" t="s">
        <v>181</v>
      </c>
      <c r="B29" s="109"/>
      <c r="C29" s="109"/>
      <c r="D29" s="109"/>
      <c r="E29" s="109"/>
      <c r="F29" s="109"/>
    </row>
  </sheetData>
  <sheetProtection/>
  <mergeCells count="7">
    <mergeCell ref="A29:F29"/>
    <mergeCell ref="A1:L1"/>
    <mergeCell ref="A2:B2"/>
    <mergeCell ref="E2:L2"/>
    <mergeCell ref="A3:B3"/>
    <mergeCell ref="A27:B27"/>
    <mergeCell ref="A28:F28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12.7109375" style="3" customWidth="1"/>
    <col min="2" max="2" width="33.57421875" style="3" customWidth="1"/>
    <col min="3" max="6" width="14.8515625" style="3" customWidth="1"/>
    <col min="7" max="7" width="17.421875" style="3" customWidth="1"/>
    <col min="8" max="8" width="14.8515625" style="3" customWidth="1"/>
    <col min="9" max="16384" width="9.00390625" style="3" customWidth="1"/>
  </cols>
  <sheetData>
    <row r="1" spans="1:8" ht="18" customHeight="1">
      <c r="A1" s="124" t="s">
        <v>182</v>
      </c>
      <c r="B1" s="124"/>
      <c r="C1" s="124"/>
      <c r="D1" s="124"/>
      <c r="E1" s="124"/>
      <c r="F1" s="124"/>
      <c r="G1" s="124"/>
      <c r="H1" s="124"/>
    </row>
    <row r="2" spans="1:8" s="1" customFormat="1" ht="15" customHeight="1">
      <c r="A2" s="121" t="s">
        <v>1</v>
      </c>
      <c r="B2" s="121"/>
      <c r="C2" s="4"/>
      <c r="D2" s="4"/>
      <c r="E2" s="111" t="s">
        <v>183</v>
      </c>
      <c r="F2" s="111"/>
      <c r="G2" s="111"/>
      <c r="H2" s="111"/>
    </row>
    <row r="3" spans="1:8" ht="26.25" customHeight="1">
      <c r="A3" s="125" t="s">
        <v>156</v>
      </c>
      <c r="B3" s="125"/>
      <c r="C3" s="5" t="s">
        <v>7</v>
      </c>
      <c r="D3" s="5" t="s">
        <v>33</v>
      </c>
      <c r="E3" s="5" t="s">
        <v>34</v>
      </c>
      <c r="F3" s="5" t="s">
        <v>184</v>
      </c>
      <c r="G3" s="5" t="s">
        <v>185</v>
      </c>
      <c r="H3" s="5" t="s">
        <v>186</v>
      </c>
    </row>
    <row r="4" spans="1:8" ht="19.5" customHeight="1">
      <c r="A4" s="6" t="s">
        <v>28</v>
      </c>
      <c r="B4" s="7" t="s">
        <v>29</v>
      </c>
      <c r="C4" s="8">
        <f>SUM(D4:H4)</f>
        <v>0</v>
      </c>
      <c r="D4" s="6"/>
      <c r="E4" s="6"/>
      <c r="F4" s="6"/>
      <c r="G4" s="6"/>
      <c r="H4" s="6"/>
    </row>
    <row r="5" spans="1:8" s="2" customFormat="1" ht="19.5" customHeight="1">
      <c r="A5" s="9">
        <v>201</v>
      </c>
      <c r="B5" s="10" t="s">
        <v>35</v>
      </c>
      <c r="C5" s="11">
        <f>D5+E5</f>
        <v>657.71</v>
      </c>
      <c r="D5" s="12">
        <f>D6</f>
        <v>260.84</v>
      </c>
      <c r="E5" s="12">
        <f>E6</f>
        <v>396.87</v>
      </c>
      <c r="F5" s="13"/>
      <c r="G5" s="13"/>
      <c r="H5" s="13"/>
    </row>
    <row r="6" spans="1:8" ht="19.5" customHeight="1">
      <c r="A6" s="14">
        <v>20132</v>
      </c>
      <c r="B6" s="15" t="s">
        <v>187</v>
      </c>
      <c r="C6" s="16">
        <f>D6+E6</f>
        <v>657.71</v>
      </c>
      <c r="D6" s="17">
        <f>D7+D8</f>
        <v>260.84</v>
      </c>
      <c r="E6" s="17">
        <f>E7+E8+E9</f>
        <v>396.87</v>
      </c>
      <c r="F6" s="6"/>
      <c r="G6" s="6"/>
      <c r="H6" s="6"/>
    </row>
    <row r="7" spans="1:8" ht="19.5" customHeight="1">
      <c r="A7" s="14">
        <v>2013201</v>
      </c>
      <c r="B7" s="15" t="s">
        <v>37</v>
      </c>
      <c r="C7" s="16">
        <f>D7+E7</f>
        <v>472.34</v>
      </c>
      <c r="D7" s="17">
        <v>260.84</v>
      </c>
      <c r="E7" s="17">
        <v>211.5</v>
      </c>
      <c r="F7" s="6"/>
      <c r="G7" s="6"/>
      <c r="H7" s="6"/>
    </row>
    <row r="8" spans="1:8" s="2" customFormat="1" ht="19.5" customHeight="1">
      <c r="A8" s="14">
        <v>2013202</v>
      </c>
      <c r="B8" s="15" t="s">
        <v>38</v>
      </c>
      <c r="C8" s="16">
        <f>D8+E8</f>
        <v>23.12</v>
      </c>
      <c r="D8" s="17">
        <v>0</v>
      </c>
      <c r="E8" s="17">
        <v>23.12</v>
      </c>
      <c r="F8" s="13"/>
      <c r="G8" s="13"/>
      <c r="H8" s="13"/>
    </row>
    <row r="9" spans="1:8" ht="19.5" customHeight="1">
      <c r="A9" s="14">
        <v>2013299</v>
      </c>
      <c r="B9" s="15" t="s">
        <v>39</v>
      </c>
      <c r="C9" s="16">
        <f>D9+E9</f>
        <v>162.25</v>
      </c>
      <c r="D9" s="17">
        <v>0</v>
      </c>
      <c r="E9" s="17">
        <v>162.25</v>
      </c>
      <c r="F9" s="6"/>
      <c r="G9" s="6"/>
      <c r="H9" s="6"/>
    </row>
    <row r="10" spans="1:8" s="2" customFormat="1" ht="19.5" customHeight="1">
      <c r="A10" s="9">
        <v>208</v>
      </c>
      <c r="B10" s="10" t="s">
        <v>40</v>
      </c>
      <c r="C10" s="11">
        <f>C11+C13+C17</f>
        <v>186.31</v>
      </c>
      <c r="D10" s="11">
        <f>D11+D13+D17</f>
        <v>43.23</v>
      </c>
      <c r="E10" s="11">
        <f>E11+E13+E17</f>
        <v>143.08</v>
      </c>
      <c r="F10" s="13"/>
      <c r="G10" s="13"/>
      <c r="H10" s="13"/>
    </row>
    <row r="11" spans="1:8" ht="19.5" customHeight="1">
      <c r="A11" s="14">
        <v>20805</v>
      </c>
      <c r="B11" s="15" t="s">
        <v>41</v>
      </c>
      <c r="C11" s="16">
        <f aca="true" t="shared" si="0" ref="C11:C22">SUM(D11:H11)</f>
        <v>40.97</v>
      </c>
      <c r="D11" s="17">
        <f>D12</f>
        <v>40.97</v>
      </c>
      <c r="E11" s="17">
        <v>0</v>
      </c>
      <c r="F11" s="6"/>
      <c r="G11" s="6"/>
      <c r="H11" s="6"/>
    </row>
    <row r="12" spans="1:8" ht="19.5" customHeight="1">
      <c r="A12" s="14">
        <v>2080505</v>
      </c>
      <c r="B12" s="15" t="s">
        <v>42</v>
      </c>
      <c r="C12" s="16">
        <f t="shared" si="0"/>
        <v>40.97</v>
      </c>
      <c r="D12" s="17">
        <v>40.97</v>
      </c>
      <c r="E12" s="17">
        <v>0</v>
      </c>
      <c r="F12" s="6"/>
      <c r="G12" s="6"/>
      <c r="H12" s="6"/>
    </row>
    <row r="13" spans="1:8" ht="19.5" customHeight="1">
      <c r="A13" s="14">
        <v>20827</v>
      </c>
      <c r="B13" s="15" t="s">
        <v>43</v>
      </c>
      <c r="C13" s="16">
        <f>SUM(C14:C16)</f>
        <v>2.26</v>
      </c>
      <c r="D13" s="17">
        <f>D14+D15+D16</f>
        <v>2.26</v>
      </c>
      <c r="E13" s="17">
        <v>0</v>
      </c>
      <c r="F13" s="6"/>
      <c r="G13" s="6"/>
      <c r="H13" s="6"/>
    </row>
    <row r="14" spans="1:8" ht="19.5" customHeight="1">
      <c r="A14" s="14">
        <v>2082701</v>
      </c>
      <c r="B14" s="15" t="s">
        <v>44</v>
      </c>
      <c r="C14" s="16">
        <f t="shared" si="0"/>
        <v>0.3</v>
      </c>
      <c r="D14" s="17">
        <v>0.3</v>
      </c>
      <c r="E14" s="17">
        <v>0</v>
      </c>
      <c r="F14" s="6"/>
      <c r="G14" s="6"/>
      <c r="H14" s="6"/>
    </row>
    <row r="15" spans="1:8" ht="19.5" customHeight="1">
      <c r="A15" s="14">
        <v>2082702</v>
      </c>
      <c r="B15" s="15" t="s">
        <v>45</v>
      </c>
      <c r="C15" s="8">
        <f t="shared" si="0"/>
        <v>0.53</v>
      </c>
      <c r="D15" s="17">
        <v>0.53</v>
      </c>
      <c r="E15" s="17">
        <v>0</v>
      </c>
      <c r="F15" s="6"/>
      <c r="G15" s="6"/>
      <c r="H15" s="6"/>
    </row>
    <row r="16" spans="1:8" ht="19.5" customHeight="1">
      <c r="A16" s="14">
        <v>2082703</v>
      </c>
      <c r="B16" s="15" t="s">
        <v>46</v>
      </c>
      <c r="C16" s="8">
        <f t="shared" si="0"/>
        <v>1.43</v>
      </c>
      <c r="D16" s="17">
        <v>1.43</v>
      </c>
      <c r="E16" s="17">
        <v>0</v>
      </c>
      <c r="F16" s="6"/>
      <c r="G16" s="6"/>
      <c r="H16" s="6"/>
    </row>
    <row r="17" spans="1:8" ht="19.5" customHeight="1">
      <c r="A17" s="14">
        <v>20899</v>
      </c>
      <c r="B17" s="15" t="s">
        <v>47</v>
      </c>
      <c r="C17" s="8">
        <f>D17+E17</f>
        <v>143.08</v>
      </c>
      <c r="D17" s="17">
        <f>D18</f>
        <v>0</v>
      </c>
      <c r="E17" s="17">
        <f>E18</f>
        <v>143.08</v>
      </c>
      <c r="F17" s="6"/>
      <c r="G17" s="6"/>
      <c r="H17" s="6"/>
    </row>
    <row r="18" spans="1:8" ht="19.5" customHeight="1">
      <c r="A18" s="14">
        <v>2089901</v>
      </c>
      <c r="B18" s="15" t="s">
        <v>47</v>
      </c>
      <c r="C18" s="8">
        <f>D18+E18</f>
        <v>143.08</v>
      </c>
      <c r="D18" s="17"/>
      <c r="E18" s="17">
        <v>143.08</v>
      </c>
      <c r="F18" s="6"/>
      <c r="G18" s="6"/>
      <c r="H18" s="6"/>
    </row>
    <row r="19" spans="1:8" s="2" customFormat="1" ht="19.5" customHeight="1">
      <c r="A19" s="9">
        <v>210</v>
      </c>
      <c r="B19" s="10" t="s">
        <v>190</v>
      </c>
      <c r="C19" s="18">
        <f t="shared" si="0"/>
        <v>22.54</v>
      </c>
      <c r="D19" s="12">
        <f>D20+D22</f>
        <v>22.54</v>
      </c>
      <c r="E19" s="12">
        <v>0</v>
      </c>
      <c r="F19" s="13"/>
      <c r="G19" s="13"/>
      <c r="H19" s="13"/>
    </row>
    <row r="20" spans="1:8" s="2" customFormat="1" ht="19.5" customHeight="1">
      <c r="A20" s="14">
        <v>21011</v>
      </c>
      <c r="B20" s="15" t="s">
        <v>49</v>
      </c>
      <c r="C20" s="19">
        <f aca="true" t="shared" si="1" ref="C20:C25">C21</f>
        <v>6.15</v>
      </c>
      <c r="D20" s="17">
        <f>D21</f>
        <v>6.15</v>
      </c>
      <c r="E20" s="17">
        <v>0</v>
      </c>
      <c r="F20" s="13"/>
      <c r="G20" s="13"/>
      <c r="H20" s="13"/>
    </row>
    <row r="21" spans="1:8" ht="19.5" customHeight="1">
      <c r="A21" s="14">
        <v>2101103</v>
      </c>
      <c r="B21" s="15" t="s">
        <v>50</v>
      </c>
      <c r="C21" s="19">
        <f t="shared" si="0"/>
        <v>6.15</v>
      </c>
      <c r="D21" s="17">
        <v>6.15</v>
      </c>
      <c r="E21" s="17">
        <v>0</v>
      </c>
      <c r="F21" s="6"/>
      <c r="G21" s="6"/>
      <c r="H21" s="6"/>
    </row>
    <row r="22" spans="1:8" ht="19.5" customHeight="1">
      <c r="A22" s="14">
        <v>21012</v>
      </c>
      <c r="B22" s="15" t="s">
        <v>51</v>
      </c>
      <c r="C22" s="19">
        <f t="shared" si="0"/>
        <v>16.39</v>
      </c>
      <c r="D22" s="17">
        <f>D23</f>
        <v>16.39</v>
      </c>
      <c r="E22" s="17">
        <v>0</v>
      </c>
      <c r="F22" s="6"/>
      <c r="G22" s="6"/>
      <c r="H22" s="6"/>
    </row>
    <row r="23" spans="1:8" ht="19.5" customHeight="1">
      <c r="A23" s="14">
        <v>2101201</v>
      </c>
      <c r="B23" s="15" t="s">
        <v>52</v>
      </c>
      <c r="C23" s="20">
        <f>D23</f>
        <v>16.39</v>
      </c>
      <c r="D23" s="17">
        <v>16.39</v>
      </c>
      <c r="E23" s="17">
        <v>0</v>
      </c>
      <c r="F23" s="6"/>
      <c r="G23" s="6"/>
      <c r="H23" s="6"/>
    </row>
    <row r="24" spans="1:8" ht="19.5" customHeight="1">
      <c r="A24" s="9">
        <v>221</v>
      </c>
      <c r="B24" s="10" t="s">
        <v>53</v>
      </c>
      <c r="C24" s="21">
        <f t="shared" si="1"/>
        <v>24.14</v>
      </c>
      <c r="D24" s="12">
        <f>D25</f>
        <v>24.14</v>
      </c>
      <c r="E24" s="12">
        <v>0</v>
      </c>
      <c r="F24" s="6"/>
      <c r="G24" s="6"/>
      <c r="H24" s="6"/>
    </row>
    <row r="25" spans="1:8" ht="19.5" customHeight="1">
      <c r="A25" s="14">
        <v>22102</v>
      </c>
      <c r="B25" s="15" t="s">
        <v>54</v>
      </c>
      <c r="C25" s="22">
        <f t="shared" si="1"/>
        <v>24.14</v>
      </c>
      <c r="D25" s="17">
        <f>D26</f>
        <v>24.14</v>
      </c>
      <c r="E25" s="17">
        <v>0</v>
      </c>
      <c r="F25" s="6"/>
      <c r="G25" s="6"/>
      <c r="H25" s="6"/>
    </row>
    <row r="26" spans="1:8" ht="19.5" customHeight="1">
      <c r="A26" s="14">
        <v>2210201</v>
      </c>
      <c r="B26" s="15" t="s">
        <v>55</v>
      </c>
      <c r="C26" s="23">
        <f>D26</f>
        <v>24.14</v>
      </c>
      <c r="D26" s="17">
        <v>24.14</v>
      </c>
      <c r="E26" s="17">
        <v>0</v>
      </c>
      <c r="F26" s="6"/>
      <c r="G26" s="6"/>
      <c r="H26" s="6"/>
    </row>
    <row r="27" spans="1:8" ht="19.5" customHeight="1">
      <c r="A27" s="7" t="s">
        <v>19</v>
      </c>
      <c r="B27" s="7" t="s">
        <v>19</v>
      </c>
      <c r="C27" s="6"/>
      <c r="D27" s="6"/>
      <c r="E27" s="6"/>
      <c r="F27" s="6"/>
      <c r="G27" s="6"/>
      <c r="H27" s="6"/>
    </row>
    <row r="28" spans="1:8" s="2" customFormat="1" ht="19.5" customHeight="1">
      <c r="A28" s="122" t="s">
        <v>180</v>
      </c>
      <c r="B28" s="122"/>
      <c r="C28" s="18">
        <f>C5+C10+C19+C24</f>
        <v>890.6999999999999</v>
      </c>
      <c r="D28" s="18">
        <f>D5+D10+D19+D24</f>
        <v>350.75</v>
      </c>
      <c r="E28" s="18">
        <f>E5+E10+E19+E24</f>
        <v>539.95</v>
      </c>
      <c r="F28" s="13"/>
      <c r="G28" s="13"/>
      <c r="H28" s="13"/>
    </row>
    <row r="37" ht="12">
      <c r="E37" s="3" t="s">
        <v>188</v>
      </c>
    </row>
  </sheetData>
  <sheetProtection/>
  <mergeCells count="5">
    <mergeCell ref="A1:H1"/>
    <mergeCell ref="A2:B2"/>
    <mergeCell ref="E2:H2"/>
    <mergeCell ref="A3:B3"/>
    <mergeCell ref="A28:B28"/>
  </mergeCells>
  <printOptions/>
  <pageMargins left="0.65" right="0.7" top="0.2" bottom="0.2" header="0.2" footer="0.2"/>
  <pageSetup fitToHeight="0" fitToWidth="1" horizontalDpi="600" verticalDpi="60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2019-04-09T10:54:55Z</cp:lastPrinted>
  <dcterms:created xsi:type="dcterms:W3CDTF">2006-09-13T11:21:51Z</dcterms:created>
  <dcterms:modified xsi:type="dcterms:W3CDTF">2019-04-09T10:55:50Z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