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<sst xmlns="http://schemas.openxmlformats.org/spreadsheetml/2006/main" count="372" uniqueCount="223">
  <si>
    <t>财政拨款收支总表</t>
  </si>
  <si>
    <t>部门：朗县住房和城乡建设局（人民防空办公室）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</si>
  <si>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</si>
  <si>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</si>
  <si>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</si>
  <si>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</si>
  <si>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</si>
  <si>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</si>
  <si>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</si>
  <si>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</si>
  <si>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</si>
  <si>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</si>
  <si>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</si>
  <si>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</si>
  <si>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</si>
  <si>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</si>
  <si>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（三）农林水支出</t>
  </si>
  <si>
    <t>（四）资源勘探信息等支出</t>
  </si>
  <si>
    <t>（五）住房保障支出</t>
  </si>
  <si>
    <t>二、上年结转</t>
  </si>
  <si>
    <t>……</t>
  </si>
  <si>
    <t>二、结转下年</t>
  </si>
  <si>
    <t>收 入 总 计</t>
  </si>
  <si>
    <t>支 出 总 计</t>
  </si>
  <si>
    <t>备注：后面表格只包含2020年预算数，不包含上年结转数。</t>
  </si>
  <si>
    <t>一般公共预算支出表</t>
  </si>
  <si>
    <t>部门：朗县住房和城乡建设局（人民防空办公室)</t>
  </si>
  <si>
    <t>功能分类科目</t>
  </si>
  <si>
    <t>2019年预算数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</si>
  <si>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</si>
  <si>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</si>
  <si>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</si>
  <si>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</si>
  <si>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</si>
  <si>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</si>
  <si>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</si>
  <si>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</si>
  <si>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</si>
  <si>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</si>
  <si>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</si>
  <si>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</si>
  <si>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机关事业单位基本养老保险缴费支出</t>
  </si>
  <si>
    <t xml:space="preserve">       20827</t>
  </si>
  <si>
    <t xml:space="preserve">                                  财政对其他社会保险基金的补助</t>
  </si>
  <si>
    <t xml:space="preserve">       2082701</t>
  </si>
  <si>
    <t>财政对失业保险基金的补助</t>
  </si>
  <si>
    <t xml:space="preserve">        2082702</t>
  </si>
  <si>
    <t>财政对工伤保险基金的补助</t>
  </si>
  <si>
    <t xml:space="preserve">         2082703</t>
  </si>
  <si>
    <t>财政对生育保险基金的补助</t>
  </si>
  <si>
    <t>卫生健康支出</t>
  </si>
  <si>
    <t xml:space="preserve">  21011</t>
  </si>
  <si>
    <t>行政事业单位医疗</t>
  </si>
  <si>
    <t xml:space="preserve">   2101103</t>
  </si>
  <si>
    <t>公务员医疗补助</t>
  </si>
  <si>
    <t xml:space="preserve">      21012</t>
  </si>
  <si>
    <t xml:space="preserve">   财政对基本医疗保险基金的补助</t>
  </si>
  <si>
    <t xml:space="preserve">     2101201</t>
  </si>
  <si>
    <t xml:space="preserve">   财政对职工基本医疗保险基金的补助</t>
  </si>
  <si>
    <t>农林水支出</t>
  </si>
  <si>
    <t xml:space="preserve">  21302</t>
  </si>
  <si>
    <t>林业和草原</t>
  </si>
  <si>
    <t xml:space="preserve">  2130299</t>
  </si>
  <si>
    <t>其他林业和草原支出</t>
  </si>
  <si>
    <t>资源勘探信息等支出</t>
  </si>
  <si>
    <t xml:space="preserve">   21503</t>
  </si>
  <si>
    <t>建筑业</t>
  </si>
  <si>
    <t xml:space="preserve">     2150301</t>
  </si>
  <si>
    <t>行政运行</t>
  </si>
  <si>
    <t xml:space="preserve">     2150399</t>
  </si>
  <si>
    <t>其他建筑业支出</t>
  </si>
  <si>
    <t>住房保障支出</t>
  </si>
  <si>
    <t xml:space="preserve">  22102</t>
  </si>
  <si>
    <t>住房改革支出</t>
  </si>
  <si>
    <t xml:space="preserve">   2210201</t>
  </si>
  <si>
    <t xml:space="preserve">   住房公积金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</si>
  <si>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</si>
  <si>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</si>
  <si>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</si>
  <si>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</si>
  <si>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</si>
  <si>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</si>
  <si>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</si>
  <si>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</si>
  <si>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</si>
  <si>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t>208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</si>
  <si>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</si>
  <si>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</si>
  <si>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</si>
  <si>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</si>
  <si>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</si>
  <si>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</si>
  <si>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</si>
  <si>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</si>
  <si>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</si>
  <si>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</si>
  <si>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</si>
  <si>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</si>
  <si>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</si>
  <si>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</si>
  <si>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</si>
  <si>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12</t>
  </si>
  <si>
    <t>其他社会保障缴费</t>
  </si>
  <si>
    <t>住房公积金</t>
  </si>
  <si>
    <t>13</t>
  </si>
  <si>
    <t>215</t>
  </si>
  <si>
    <t>休假探亲费</t>
  </si>
  <si>
    <t>99</t>
  </si>
  <si>
    <t>其他工资福利支出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</si>
  <si>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</si>
  <si>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</si>
  <si>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</si>
  <si>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</si>
  <si>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</si>
  <si>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</si>
  <si>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</si>
  <si>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</si>
  <si>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</si>
  <si>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</si>
  <si>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</si>
  <si>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</si>
  <si>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差旅费</t>
  </si>
  <si>
    <t>维修(护)费</t>
  </si>
  <si>
    <t>会议费</t>
  </si>
  <si>
    <t>15</t>
  </si>
  <si>
    <t>培训费</t>
  </si>
  <si>
    <t>16</t>
  </si>
  <si>
    <t>公务接待费</t>
  </si>
  <si>
    <t>17</t>
  </si>
  <si>
    <t>28</t>
  </si>
  <si>
    <t>工会经费</t>
  </si>
  <si>
    <t>公务用车运行维护费</t>
  </si>
  <si>
    <t>29</t>
  </si>
  <si>
    <t>福利费</t>
  </si>
  <si>
    <t>31</t>
  </si>
  <si>
    <t>其他商品和服务支出</t>
  </si>
  <si>
    <t>对个人和家庭的补助</t>
  </si>
  <si>
    <t>社会福利和救助</t>
  </si>
  <si>
    <t>生活补助</t>
  </si>
  <si>
    <t>其他对个人和家庭的补助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</si>
  <si>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</si>
  <si>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</si>
  <si>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</si>
  <si>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</si>
  <si>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</si>
  <si>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</si>
  <si>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</si>
  <si>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</si>
  <si>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</si>
  <si>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</si>
  <si>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</si>
  <si>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科目名称　</t>
  </si>
  <si>
    <t>单位代码　</t>
  </si>
  <si>
    <t>本年政府性基金预算财政拨款支出</t>
  </si>
  <si>
    <t>注：朗县住房和城乡建设局(人民防空办公室)2019年度无政府性基金安排的支出。</t>
  </si>
  <si>
    <t>部门收支总表</t>
  </si>
  <si>
    <t xml:space="preserve">           单位：万元</t>
  </si>
  <si>
    <t>一、一般公共预算拨款收入</t>
  </si>
  <si>
    <t>一、社会保障和就业支出</t>
  </si>
  <si>
    <t>二、政府性基金预算拨款收入</t>
  </si>
  <si>
    <t>二、卫生健康支出</t>
  </si>
  <si>
    <t>三、事业收入</t>
  </si>
  <si>
    <t>三、农林水支出</t>
  </si>
  <si>
    <t>四、事业单位经营收入</t>
  </si>
  <si>
    <t>四、资源勘探信息等支出</t>
  </si>
  <si>
    <t>五、其他收入</t>
  </si>
  <si>
    <t>五、住房保障支出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</si>
  <si>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</si>
  <si>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</si>
  <si>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</si>
  <si>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</si>
  <si>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</si>
  <si>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</si>
  <si>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</si>
  <si>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</si>
  <si>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</si>
  <si>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</si>
  <si>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</si>
  <si>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</si>
  <si>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</si>
  <si>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</si>
  <si>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</si>
  <si>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行政事业单位离退休</t>
  </si>
  <si>
    <t xml:space="preserve">  2080505</t>
  </si>
  <si>
    <t xml:space="preserve">    机关事业单位基本养老保险缴费支出</t>
  </si>
  <si>
    <t xml:space="preserve">     20827</t>
  </si>
  <si>
    <t xml:space="preserve">    财政对其他社会保险基金的补助</t>
  </si>
  <si>
    <t xml:space="preserve">    2082701</t>
  </si>
  <si>
    <t xml:space="preserve">   财政对失业保险基金的补助</t>
  </si>
  <si>
    <t xml:space="preserve">             2082702</t>
  </si>
  <si>
    <t xml:space="preserve">   财政对工伤保险基金的补助</t>
  </si>
  <si>
    <t xml:space="preserve">          2082703</t>
  </si>
  <si>
    <t xml:space="preserve">   2150301</t>
  </si>
  <si>
    <t xml:space="preserve">   2150399</t>
  </si>
  <si>
    <t xml:space="preserve">  其他建筑业支出</t>
  </si>
  <si>
    <t xml:space="preserve">       2。如此表为空表，请说明原因。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</si>
  <si>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</si>
  <si>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</si>
  <si>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</si>
  <si>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</si>
  <si>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</si>
  <si>
    <t xml:space="preserve">   行政事业单位离退休</t>
  </si>
  <si>
    <t xml:space="preserve">   机关事业单位基本养老保险缴费支出</t>
  </si>
  <si>
    <t xml:space="preserve">   财政对其他社会保险基金的补助</t>
  </si>
  <si>
    <t xml:space="preserve">     2082702</t>
  </si>
  <si>
    <t xml:space="preserve">      2082703</t>
  </si>
  <si>
    <t xml:space="preserve">   财政对生育保险基金的补助</t>
  </si>
  <si>
    <t xml:space="preserve"> -   </t>
  </si>
  <si>
    <t xml:space="preserve">  行政事业单位医疗</t>
  </si>
  <si>
    <t xml:space="preserve">  2101103</t>
  </si>
  <si>
    <t xml:space="preserve">  公务员医疗补助</t>
  </si>
  <si>
    <t xml:space="preserve">    21012</t>
  </si>
  <si>
    <t xml:space="preserve">  财政对基本医疗保险基金的补助</t>
  </si>
  <si>
    <t xml:space="preserve">   2101201</t>
  </si>
  <si>
    <t xml:space="preserve">  财政对职工基本医疗保险基金的补助</t>
  </si>
  <si>
    <t xml:space="preserve">  林业和草原</t>
  </si>
  <si>
    <t xml:space="preserve">  其他林业和草原支出</t>
  </si>
  <si>
    <t xml:space="preserve">  21503</t>
  </si>
  <si>
    <t xml:space="preserve">  建筑业</t>
  </si>
  <si>
    <t xml:space="preserve">  2150301</t>
  </si>
  <si>
    <t xml:space="preserve">  行政运行</t>
  </si>
  <si>
    <t xml:space="preserve">  住房改革支出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</si>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</sst>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104">
    <font>
      <sz val="11"/>
      <color theme="1"/>
      <name val="Calibri"/>
      <family val="0"/>
    </font>
    <font>
      <sz val="11"/>
      <name val="宋体"/>
      <family val="0"/>
    </font>
    <font>
      <sz val="10.5"/>
      <color indexed="10"/>
      <name val="宋体"/>
      <family val="0"/>
    </font>
    <font>
      <b/>
      <sz val="10"/>
      <color indexed="8"/>
      <name val="仿宋_GB2312"/>
      <family val="3"/>
    </font>
    <font>
      <sz val="11"/>
      <color indexed="6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8"/>
      <name val="宋体"/>
      <family val="0"/>
    </font>
    <font>
      <b/>
      <sz val="10"/>
      <name val="仿宋_GB2312"/>
      <family val="3"/>
    </font>
    <font>
      <sz val="18"/>
      <name val="宋体"/>
      <family val="0"/>
    </font>
    <font>
      <sz val="10.5"/>
      <name val="宋体"/>
      <family val="0"/>
    </font>
    <font>
      <sz val="10"/>
      <color indexed="62"/>
      <name val="仿宋_GB2312"/>
      <family val="3"/>
    </font>
    <font>
      <sz val="9"/>
      <name val="仿宋_GB2312"/>
      <family val="3"/>
    </font>
    <font>
      <sz val="18"/>
      <name val="方正小标宋简体"/>
      <family val="4"/>
    </font>
    <font>
      <sz val="10"/>
      <color indexed="10"/>
      <name val="仿宋_GB2312"/>
      <family val="3"/>
    </font>
    <font>
      <sz val="14"/>
      <name val="华文楷体"/>
      <family val="3"/>
    </font>
    <font>
      <b/>
      <sz val="10.5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4"/>
    </font>
    <font>
      <sz val="8"/>
      <name val="宋体"/>
      <family val="0"/>
    </font>
    <font>
      <sz val="11"/>
      <color indexed="8"/>
      <name val="宋体"/>
      <family val="0"/>
    </font>
    <font>
      <sz val="9"/>
      <color indexed="8"/>
      <name val="仿宋_GB2312"/>
      <family val="3"/>
    </font>
    <font>
      <sz val="14"/>
      <color indexed="8"/>
      <name val="华文楷体"/>
      <family val="3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62"/>
      <name val="宋体"/>
      <family val="0"/>
    </font>
    <font>
      <sz val="10"/>
      <color indexed="62"/>
      <name val="宋体"/>
      <family val="0"/>
    </font>
    <font>
      <sz val="8"/>
      <color indexed="10"/>
      <name val="宋体"/>
      <family val="0"/>
    </font>
    <font>
      <b/>
      <sz val="8"/>
      <name val="宋体"/>
      <family val="0"/>
    </font>
    <font>
      <sz val="8"/>
      <name val="仿宋_GB2312"/>
      <family val="3"/>
    </font>
    <font>
      <b/>
      <sz val="8"/>
      <name val="仿宋_GB2312"/>
      <family val="3"/>
    </font>
    <font>
      <b/>
      <sz val="10"/>
      <color indexed="10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4"/>
    </font>
    <font>
      <sz val="10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Calibri"/>
      <family val="0"/>
    </font>
    <font>
      <b/>
      <sz val="10"/>
      <color theme="1"/>
      <name val="仿宋_GB2312"/>
      <family val="3"/>
    </font>
    <font>
      <sz val="11"/>
      <color theme="3"/>
      <name val="Calibri"/>
      <family val="0"/>
    </font>
    <font>
      <sz val="10"/>
      <color theme="1"/>
      <name val="仿宋_GB2312"/>
      <family val="3"/>
    </font>
    <font>
      <sz val="18"/>
      <name val="Cambria"/>
      <family val="0"/>
    </font>
    <font>
      <sz val="10"/>
      <color theme="3"/>
      <name val="仿宋_GB2312"/>
      <family val="3"/>
    </font>
    <font>
      <sz val="11"/>
      <name val="Calibri"/>
      <family val="0"/>
    </font>
    <font>
      <sz val="10"/>
      <color rgb="FFFF0000"/>
      <name val="仿宋_GB2312"/>
      <family val="3"/>
    </font>
    <font>
      <sz val="10.5"/>
      <color theme="1"/>
      <name val="宋体"/>
      <family val="0"/>
    </font>
    <font>
      <sz val="10"/>
      <name val="Calibri"/>
      <family val="0"/>
    </font>
    <font>
      <sz val="18"/>
      <color theme="1"/>
      <name val="方正小标宋简体"/>
      <family val="4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9"/>
      <color theme="1"/>
      <name val="仿宋_GB2312"/>
      <family val="3"/>
    </font>
    <font>
      <sz val="14"/>
      <color theme="1"/>
      <name val="华文楷体"/>
      <family val="3"/>
    </font>
    <font>
      <b/>
      <sz val="11"/>
      <name val="Calibri"/>
      <family val="0"/>
    </font>
    <font>
      <b/>
      <sz val="20"/>
      <name val="Cambria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b/>
      <sz val="10"/>
      <color theme="3"/>
      <name val="宋体"/>
      <family val="0"/>
    </font>
    <font>
      <sz val="10"/>
      <color theme="3"/>
      <name val="宋体"/>
      <family val="0"/>
    </font>
    <font>
      <sz val="8"/>
      <color rgb="FFFF0000"/>
      <name val="Calibri"/>
      <family val="0"/>
    </font>
    <font>
      <sz val="8"/>
      <name val="Calibri"/>
      <family val="0"/>
    </font>
    <font>
      <b/>
      <sz val="8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color rgb="FFFF0000"/>
      <name val="仿宋_GB2312"/>
      <family val="3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6" fillId="5" borderId="0" applyNumberFormat="0" applyBorder="0" applyAlignment="0" applyProtection="0"/>
    <xf numFmtId="43" fontId="0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7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57" fillId="9" borderId="0" applyNumberFormat="0" applyBorder="0" applyAlignment="0" applyProtection="0"/>
    <xf numFmtId="0" fontId="60" fillId="0" borderId="5" applyNumberFormat="0" applyFill="0" applyAlignment="0" applyProtection="0"/>
    <xf numFmtId="0" fontId="57" fillId="10" borderId="0" applyNumberFormat="0" applyBorder="0" applyAlignment="0" applyProtection="0"/>
    <xf numFmtId="0" fontId="66" fillId="11" borderId="6" applyNumberFormat="0" applyAlignment="0" applyProtection="0"/>
    <xf numFmtId="0" fontId="67" fillId="11" borderId="1" applyNumberFormat="0" applyAlignment="0" applyProtection="0"/>
    <xf numFmtId="0" fontId="68" fillId="12" borderId="7" applyNumberFormat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7" fillId="27" borderId="0" applyNumberFormat="0" applyBorder="0" applyAlignment="0" applyProtection="0"/>
    <xf numFmtId="0" fontId="0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43" fontId="5" fillId="0" borderId="12" xfId="0" applyNumberFormat="1" applyFont="1" applyBorder="1" applyAlignment="1">
      <alignment horizontal="left" vertical="center"/>
    </xf>
    <xf numFmtId="0" fontId="74" fillId="0" borderId="12" xfId="0" applyFont="1" applyBorder="1" applyAlignment="1">
      <alignment horizontal="left" vertical="center"/>
    </xf>
    <xf numFmtId="0" fontId="74" fillId="0" borderId="12" xfId="0" applyFont="1" applyBorder="1" applyAlignment="1">
      <alignment horizontal="left" vertical="center" wrapText="1"/>
    </xf>
    <xf numFmtId="43" fontId="74" fillId="0" borderId="12" xfId="22" applyFont="1" applyBorder="1" applyAlignment="1">
      <alignment horizontal="left" vertical="center"/>
    </xf>
    <xf numFmtId="49" fontId="76" fillId="0" borderId="12" xfId="0" applyNumberFormat="1" applyFont="1" applyBorder="1" applyAlignment="1">
      <alignment horizontal="left" vertical="center"/>
    </xf>
    <xf numFmtId="0" fontId="76" fillId="0" borderId="12" xfId="0" applyFont="1" applyBorder="1" applyAlignment="1">
      <alignment horizontal="left" vertical="center" wrapText="1"/>
    </xf>
    <xf numFmtId="43" fontId="76" fillId="0" borderId="12" xfId="22" applyFont="1" applyBorder="1" applyAlignment="1">
      <alignment horizontal="left" vertical="center"/>
    </xf>
    <xf numFmtId="43" fontId="5" fillId="0" borderId="12" xfId="22" applyFont="1" applyBorder="1" applyAlignment="1">
      <alignment horizontal="left" vertical="center"/>
    </xf>
    <xf numFmtId="43" fontId="78" fillId="0" borderId="12" xfId="22" applyFont="1" applyBorder="1" applyAlignment="1">
      <alignment horizontal="left" vertical="center"/>
    </xf>
    <xf numFmtId="0" fontId="78" fillId="0" borderId="12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76" fontId="12" fillId="0" borderId="12" xfId="0" applyNumberFormat="1" applyFont="1" applyFill="1" applyBorder="1" applyAlignment="1" applyProtection="1">
      <alignment horizontal="right" vertical="center"/>
      <protection/>
    </xf>
    <xf numFmtId="43" fontId="5" fillId="0" borderId="12" xfId="22" applyFont="1" applyBorder="1" applyAlignment="1">
      <alignment horizontal="center" vertical="center" wrapText="1"/>
    </xf>
    <xf numFmtId="49" fontId="76" fillId="0" borderId="12" xfId="0" applyNumberFormat="1" applyFont="1" applyBorder="1" applyAlignment="1">
      <alignment horizontal="left" vertical="center" wrapText="1"/>
    </xf>
    <xf numFmtId="43" fontId="76" fillId="0" borderId="12" xfId="22" applyFont="1" applyBorder="1" applyAlignment="1">
      <alignment horizontal="center" vertical="center" wrapText="1"/>
    </xf>
    <xf numFmtId="0" fontId="76" fillId="0" borderId="12" xfId="0" applyFont="1" applyBorder="1" applyAlignment="1">
      <alignment horizontal="left" vertical="center"/>
    </xf>
    <xf numFmtId="43" fontId="74" fillId="0" borderId="12" xfId="0" applyNumberFormat="1" applyFont="1" applyBorder="1" applyAlignment="1">
      <alignment horizontal="left" vertical="center"/>
    </xf>
    <xf numFmtId="43" fontId="74" fillId="0" borderId="12" xfId="22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3" fontId="8" fillId="0" borderId="12" xfId="0" applyNumberFormat="1" applyFont="1" applyBorder="1" applyAlignment="1">
      <alignment horizontal="left" vertical="center"/>
    </xf>
    <xf numFmtId="43" fontId="8" fillId="0" borderId="12" xfId="22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176" fontId="12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49" fontId="74" fillId="0" borderId="12" xfId="0" applyNumberFormat="1" applyFont="1" applyBorder="1" applyAlignment="1">
      <alignment horizontal="left" vertical="center"/>
    </xf>
    <xf numFmtId="43" fontId="80" fillId="0" borderId="12" xfId="22" applyFont="1" applyBorder="1" applyAlignment="1">
      <alignment horizontal="left" vertical="center"/>
    </xf>
    <xf numFmtId="49" fontId="76" fillId="0" borderId="12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76" fillId="0" borderId="12" xfId="0" applyNumberFormat="1" applyFont="1" applyBorder="1" applyAlignment="1">
      <alignment horizontal="right" vertical="center" wrapText="1"/>
    </xf>
    <xf numFmtId="49" fontId="76" fillId="0" borderId="12" xfId="0" applyNumberFormat="1" applyFont="1" applyBorder="1" applyAlignment="1">
      <alignment horizontal="center" vertical="center" wrapText="1"/>
    </xf>
    <xf numFmtId="49" fontId="74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3" fontId="8" fillId="0" borderId="12" xfId="22" applyFont="1" applyBorder="1" applyAlignment="1">
      <alignment horizontal="left" vertical="center"/>
    </xf>
    <xf numFmtId="43" fontId="5" fillId="0" borderId="13" xfId="22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43" fontId="8" fillId="0" borderId="12" xfId="22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center" wrapText="1"/>
    </xf>
    <xf numFmtId="43" fontId="81" fillId="0" borderId="12" xfId="22" applyFont="1" applyFill="1" applyBorder="1" applyAlignment="1">
      <alignment horizontal="left" vertical="center" wrapText="1"/>
    </xf>
    <xf numFmtId="0" fontId="82" fillId="0" borderId="12" xfId="0" applyFont="1" applyBorder="1" applyAlignment="1">
      <alignment vertical="center"/>
    </xf>
    <xf numFmtId="0" fontId="10" fillId="0" borderId="12" xfId="0" applyFont="1" applyBorder="1" applyAlignment="1">
      <alignment horizontal="justify" vertical="center" wrapText="1"/>
    </xf>
    <xf numFmtId="43" fontId="10" fillId="0" borderId="12" xfId="22" applyFont="1" applyBorder="1" applyAlignment="1">
      <alignment horizontal="center" vertical="center" wrapText="1"/>
    </xf>
    <xf numFmtId="43" fontId="81" fillId="0" borderId="12" xfId="22" applyFont="1" applyBorder="1" applyAlignment="1">
      <alignment horizontal="justify" vertical="center" wrapText="1"/>
    </xf>
    <xf numFmtId="0" fontId="8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84" fillId="0" borderId="12" xfId="0" applyFont="1" applyBorder="1" applyAlignment="1">
      <alignment horizontal="center" vertical="center"/>
    </xf>
    <xf numFmtId="0" fontId="85" fillId="0" borderId="12" xfId="0" applyFont="1" applyBorder="1" applyAlignment="1">
      <alignment horizontal="left" vertical="center"/>
    </xf>
    <xf numFmtId="0" fontId="85" fillId="0" borderId="12" xfId="0" applyFont="1" applyBorder="1" applyAlignment="1">
      <alignment horizontal="center" vertical="center"/>
    </xf>
    <xf numFmtId="0" fontId="86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82" fillId="0" borderId="0" xfId="0" applyFont="1" applyAlignment="1">
      <alignment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43" fontId="76" fillId="0" borderId="12" xfId="22" applyFont="1" applyFill="1" applyBorder="1" applyAlignment="1">
      <alignment horizontal="left" vertical="center"/>
    </xf>
    <xf numFmtId="0" fontId="79" fillId="0" borderId="12" xfId="0" applyFont="1" applyBorder="1" applyAlignment="1">
      <alignment vertical="center"/>
    </xf>
    <xf numFmtId="0" fontId="79" fillId="0" borderId="12" xfId="0" applyFont="1" applyFill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61" fillId="0" borderId="12" xfId="0" applyFont="1" applyFill="1" applyBorder="1" applyAlignment="1">
      <alignment vertical="center"/>
    </xf>
    <xf numFmtId="0" fontId="88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9" fillId="0" borderId="0" xfId="0" applyFont="1" applyAlignment="1">
      <alignment horizontal="left" vertical="center"/>
    </xf>
    <xf numFmtId="0" fontId="8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0" fillId="0" borderId="17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/>
    </xf>
    <xf numFmtId="0" fontId="90" fillId="0" borderId="18" xfId="0" applyFont="1" applyBorder="1" applyAlignment="1">
      <alignment horizontal="center" vertical="center" wrapText="1"/>
    </xf>
    <xf numFmtId="49" fontId="91" fillId="0" borderId="12" xfId="0" applyNumberFormat="1" applyFont="1" applyFill="1" applyBorder="1" applyAlignment="1">
      <alignment vertical="center"/>
    </xf>
    <xf numFmtId="49" fontId="90" fillId="0" borderId="12" xfId="0" applyNumberFormat="1" applyFont="1" applyFill="1" applyBorder="1" applyAlignment="1">
      <alignment horizontal="left" vertical="center" wrapText="1"/>
    </xf>
    <xf numFmtId="43" fontId="90" fillId="0" borderId="12" xfId="22" applyFont="1" applyBorder="1" applyAlignment="1">
      <alignment horizontal="center" vertical="center" wrapText="1"/>
    </xf>
    <xf numFmtId="49" fontId="92" fillId="0" borderId="12" xfId="0" applyNumberFormat="1" applyFont="1" applyFill="1" applyBorder="1" applyAlignment="1">
      <alignment horizontal="center" vertical="center"/>
    </xf>
    <xf numFmtId="49" fontId="93" fillId="0" borderId="12" xfId="0" applyNumberFormat="1" applyFont="1" applyFill="1" applyBorder="1" applyAlignment="1">
      <alignment horizontal="left" vertical="center" wrapText="1"/>
    </xf>
    <xf numFmtId="0" fontId="93" fillId="0" borderId="12" xfId="0" applyFont="1" applyBorder="1" applyAlignment="1">
      <alignment horizontal="center" vertical="center" wrapText="1"/>
    </xf>
    <xf numFmtId="43" fontId="93" fillId="0" borderId="12" xfId="22" applyFont="1" applyBorder="1" applyAlignment="1">
      <alignment horizontal="center" vertical="center" wrapText="1"/>
    </xf>
    <xf numFmtId="49" fontId="93" fillId="0" borderId="12" xfId="0" applyNumberFormat="1" applyFont="1" applyBorder="1" applyAlignment="1">
      <alignment horizontal="center" vertical="center" wrapText="1"/>
    </xf>
    <xf numFmtId="49" fontId="92" fillId="0" borderId="17" xfId="0" applyNumberFormat="1" applyFont="1" applyFill="1" applyBorder="1" applyAlignment="1">
      <alignment horizontal="center" vertical="center"/>
    </xf>
    <xf numFmtId="49" fontId="92" fillId="0" borderId="19" xfId="0" applyNumberFormat="1" applyFont="1" applyFill="1" applyBorder="1" applyAlignment="1">
      <alignment horizontal="center" vertical="center"/>
    </xf>
    <xf numFmtId="49" fontId="92" fillId="0" borderId="12" xfId="0" applyNumberFormat="1" applyFont="1" applyFill="1" applyBorder="1" applyAlignment="1">
      <alignment vertical="center"/>
    </xf>
    <xf numFmtId="0" fontId="90" fillId="0" borderId="12" xfId="0" applyFont="1" applyBorder="1" applyAlignment="1">
      <alignment horizontal="justify" vertical="center" wrapText="1"/>
    </xf>
    <xf numFmtId="43" fontId="90" fillId="0" borderId="12" xfId="22" applyFont="1" applyBorder="1" applyAlignment="1">
      <alignment horizontal="justify" vertical="center" wrapText="1"/>
    </xf>
    <xf numFmtId="49" fontId="82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43" fontId="93" fillId="0" borderId="17" xfId="22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82" fillId="0" borderId="19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43" fontId="93" fillId="0" borderId="19" xfId="22" applyFont="1" applyBorder="1" applyAlignment="1">
      <alignment horizontal="center" vertical="center" wrapText="1"/>
    </xf>
    <xf numFmtId="49" fontId="82" fillId="0" borderId="19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43" fontId="93" fillId="0" borderId="19" xfId="22" applyFont="1" applyBorder="1" applyAlignment="1">
      <alignment horizontal="center" vertical="center" wrapText="1"/>
    </xf>
    <xf numFmtId="49" fontId="82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43" fontId="93" fillId="0" borderId="18" xfId="22" applyFont="1" applyBorder="1" applyAlignment="1">
      <alignment horizontal="center" vertical="center" wrapText="1"/>
    </xf>
    <xf numFmtId="49" fontId="82" fillId="0" borderId="12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horizontal="left" vertical="center" wrapText="1"/>
    </xf>
    <xf numFmtId="43" fontId="18" fillId="0" borderId="12" xfId="22" applyFont="1" applyBorder="1" applyAlignment="1">
      <alignment horizontal="center" vertical="center" wrapText="1"/>
    </xf>
    <xf numFmtId="49" fontId="82" fillId="0" borderId="17" xfId="0" applyNumberFormat="1" applyFont="1" applyFill="1" applyBorder="1" applyAlignment="1">
      <alignment vertical="center"/>
    </xf>
    <xf numFmtId="49" fontId="82" fillId="0" borderId="19" xfId="0" applyNumberFormat="1" applyFont="1" applyFill="1" applyBorder="1" applyAlignment="1">
      <alignment vertical="center"/>
    </xf>
    <xf numFmtId="49" fontId="92" fillId="0" borderId="18" xfId="0" applyNumberFormat="1" applyFont="1" applyFill="1" applyBorder="1" applyAlignment="1">
      <alignment vertical="center"/>
    </xf>
    <xf numFmtId="49" fontId="94" fillId="0" borderId="12" xfId="0" applyNumberFormat="1" applyFont="1" applyFill="1" applyBorder="1" applyAlignment="1">
      <alignment vertical="center"/>
    </xf>
    <xf numFmtId="49" fontId="27" fillId="0" borderId="12" xfId="0" applyNumberFormat="1" applyFont="1" applyFill="1" applyBorder="1" applyAlignment="1">
      <alignment horizontal="left" vertical="center" wrapText="1"/>
    </xf>
    <xf numFmtId="43" fontId="95" fillId="0" borderId="12" xfId="22" applyFont="1" applyBorder="1" applyAlignment="1">
      <alignment horizontal="justify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3" fontId="27" fillId="0" borderId="12" xfId="22" applyFont="1" applyBorder="1" applyAlignment="1">
      <alignment horizontal="center" vertical="center" wrapText="1"/>
    </xf>
    <xf numFmtId="0" fontId="18" fillId="0" borderId="12" xfId="0" applyFont="1" applyBorder="1" applyAlignment="1">
      <alignment horizontal="justify" vertical="center" wrapText="1"/>
    </xf>
    <xf numFmtId="43" fontId="96" fillId="0" borderId="12" xfId="22" applyFont="1" applyBorder="1" applyAlignment="1">
      <alignment horizontal="justify" vertical="center" wrapText="1"/>
    </xf>
    <xf numFmtId="43" fontId="96" fillId="0" borderId="12" xfId="22" applyFont="1" applyBorder="1" applyAlignment="1">
      <alignment horizontal="center" vertical="center" wrapText="1"/>
    </xf>
    <xf numFmtId="0" fontId="94" fillId="0" borderId="12" xfId="0" applyFont="1" applyBorder="1" applyAlignment="1">
      <alignment vertical="center"/>
    </xf>
    <xf numFmtId="43" fontId="90" fillId="0" borderId="12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79" fillId="0" borderId="0" xfId="0" applyFont="1" applyFill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3" fontId="8" fillId="0" borderId="12" xfId="0" applyNumberFormat="1" applyFont="1" applyFill="1" applyBorder="1" applyAlignment="1">
      <alignment horizontal="left" vertical="center"/>
    </xf>
    <xf numFmtId="43" fontId="5" fillId="0" borderId="12" xfId="0" applyNumberFormat="1" applyFont="1" applyFill="1" applyBorder="1" applyAlignment="1">
      <alignment horizontal="left" vertical="center"/>
    </xf>
    <xf numFmtId="43" fontId="102" fillId="0" borderId="12" xfId="22" applyFont="1" applyBorder="1" applyAlignment="1">
      <alignment horizontal="center" vertical="center" wrapText="1"/>
    </xf>
    <xf numFmtId="43" fontId="80" fillId="0" borderId="12" xfId="22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98" fillId="0" borderId="0" xfId="0" applyFont="1" applyAlignment="1">
      <alignment vertical="center"/>
    </xf>
    <xf numFmtId="0" fontId="98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43" fontId="103" fillId="0" borderId="12" xfId="22" applyFont="1" applyBorder="1" applyAlignment="1">
      <alignment horizontal="center" vertical="center" wrapText="1"/>
    </xf>
    <xf numFmtId="43" fontId="93" fillId="0" borderId="12" xfId="0" applyNumberFormat="1" applyFont="1" applyBorder="1" applyAlignment="1">
      <alignment horizontal="center" vertical="center" wrapText="1"/>
    </xf>
    <xf numFmtId="43" fontId="18" fillId="0" borderId="12" xfId="0" applyNumberFormat="1" applyFont="1" applyBorder="1" applyAlignment="1">
      <alignment horizontal="center" vertical="center" wrapText="1"/>
    </xf>
    <xf numFmtId="43" fontId="61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21" sqref="A21"/>
    </sheetView>
  </sheetViews>
  <sheetFormatPr defaultColWidth="9.00390625" defaultRowHeight="15"/>
  <cols>
    <col min="1" max="1" width="24.28125" style="100" customWidth="1"/>
    <col min="2" max="2" width="21.00390625" style="100" customWidth="1"/>
    <col min="3" max="3" width="28.57421875" style="100" customWidth="1"/>
    <col min="4" max="4" width="19.421875" style="100" customWidth="1"/>
    <col min="5" max="5" width="20.00390625" style="100" customWidth="1"/>
    <col min="6" max="6" width="20.28125" style="100" customWidth="1"/>
    <col min="7" max="16384" width="9.00390625" style="100" customWidth="1"/>
  </cols>
  <sheetData>
    <row r="1" spans="1:6" ht="38.25" customHeight="1">
      <c r="A1" s="183" t="s">
        <v>0</v>
      </c>
      <c r="B1" s="183"/>
      <c r="C1" s="183"/>
      <c r="D1" s="183"/>
      <c r="E1" s="183"/>
      <c r="F1" s="183"/>
    </row>
    <row r="2" spans="1:6" s="1" customFormat="1" ht="22.5" customHeight="1">
      <c r="A2" s="105" t="s">
        <v>1</v>
      </c>
      <c r="B2" s="105"/>
      <c r="C2" s="105"/>
      <c r="D2" s="105"/>
      <c r="E2" s="184" t="s">
        <v>2</v>
      </c>
      <c r="F2" s="184"/>
    </row>
    <row r="3" spans="1:6" ht="28.5" customHeight="1">
      <c r="A3" s="185" t="s">
        <v>3</v>
      </c>
      <c r="B3" s="186"/>
      <c r="C3" s="185" t="s">
        <v>4</v>
      </c>
      <c r="D3" s="187"/>
      <c r="E3" s="187"/>
      <c r="F3" s="186"/>
    </row>
    <row r="4" spans="1:6" ht="28.5" customHeight="1">
      <c r="A4" s="107" t="s">
        <v>5</v>
      </c>
      <c r="B4" s="107" t="s">
        <v>6</v>
      </c>
      <c r="C4" s="107" t="s">
        <v>5</v>
      </c>
      <c r="D4" s="107" t="s">
        <v>7</v>
      </c>
      <c r="E4" s="188" t="s">
        <v>8</v>
      </c>
      <c r="F4" s="188" t="s">
        <v>9</v>
      </c>
    </row>
    <row r="5" spans="1:6" ht="28.5" customHeight="1">
      <c r="A5" s="154" t="s">
        <v>10</v>
      </c>
      <c r="B5" s="145">
        <v>544.19</v>
      </c>
      <c r="C5" s="129" t="s">
        <v>11</v>
      </c>
      <c r="D5" s="145">
        <f>SUM(D6:D10)</f>
        <v>544.1899999999999</v>
      </c>
      <c r="E5" s="145">
        <f>SUM(E6:E10)</f>
        <v>544.1899999999999</v>
      </c>
      <c r="F5" s="145">
        <f>SUM(0)</f>
        <v>0</v>
      </c>
    </row>
    <row r="6" spans="1:6" ht="28.5" customHeight="1">
      <c r="A6" s="189" t="s">
        <v>12</v>
      </c>
      <c r="B6" s="29">
        <v>544.19</v>
      </c>
      <c r="C6" s="35" t="s">
        <v>13</v>
      </c>
      <c r="D6" s="68">
        <v>28.72</v>
      </c>
      <c r="E6" s="68">
        <v>28.72</v>
      </c>
      <c r="F6" s="145"/>
    </row>
    <row r="7" spans="1:6" ht="28.5" customHeight="1">
      <c r="A7" s="189" t="s">
        <v>14</v>
      </c>
      <c r="B7" s="29"/>
      <c r="C7" s="35" t="s">
        <v>15</v>
      </c>
      <c r="D7" s="68">
        <v>18.59</v>
      </c>
      <c r="E7" s="68">
        <v>18.59</v>
      </c>
      <c r="F7" s="145"/>
    </row>
    <row r="8" spans="1:6" ht="28.5" customHeight="1">
      <c r="A8" s="154"/>
      <c r="B8" s="145"/>
      <c r="C8" s="18" t="s">
        <v>16</v>
      </c>
      <c r="D8" s="68">
        <v>8</v>
      </c>
      <c r="E8" s="68">
        <v>8</v>
      </c>
      <c r="F8" s="145"/>
    </row>
    <row r="9" spans="1:6" ht="28.5" customHeight="1">
      <c r="A9" s="154"/>
      <c r="B9" s="145"/>
      <c r="C9" s="35" t="s">
        <v>17</v>
      </c>
      <c r="D9" s="68">
        <v>466.97</v>
      </c>
      <c r="E9" s="68">
        <v>466.97</v>
      </c>
      <c r="F9" s="145"/>
    </row>
    <row r="10" spans="1:6" ht="28.5" customHeight="1">
      <c r="A10" s="154"/>
      <c r="B10" s="145"/>
      <c r="C10" s="35" t="s">
        <v>18</v>
      </c>
      <c r="D10" s="68">
        <v>21.91</v>
      </c>
      <c r="E10" s="68">
        <v>21.91</v>
      </c>
      <c r="F10" s="145"/>
    </row>
    <row r="11" spans="1:6" ht="28.5" customHeight="1">
      <c r="A11" s="154" t="s">
        <v>19</v>
      </c>
      <c r="B11" s="118">
        <v>0</v>
      </c>
      <c r="C11" s="154"/>
      <c r="D11" s="31"/>
      <c r="E11" s="118"/>
      <c r="F11" s="145"/>
    </row>
    <row r="12" spans="1:6" ht="28.5" customHeight="1">
      <c r="A12" s="154" t="s">
        <v>12</v>
      </c>
      <c r="B12" s="190"/>
      <c r="D12" s="29"/>
      <c r="E12" s="145"/>
      <c r="F12" s="145"/>
    </row>
    <row r="13" spans="1:6" ht="28.5" customHeight="1">
      <c r="A13" s="154" t="s">
        <v>14</v>
      </c>
      <c r="B13" s="190"/>
      <c r="C13" s="154" t="s">
        <v>20</v>
      </c>
      <c r="D13" s="145"/>
      <c r="E13" s="145"/>
      <c r="F13" s="145"/>
    </row>
    <row r="14" spans="1:6" ht="28.5" customHeight="1">
      <c r="A14" s="129"/>
      <c r="B14" s="145"/>
      <c r="C14" s="154"/>
      <c r="D14" s="145"/>
      <c r="E14" s="145"/>
      <c r="F14" s="145"/>
    </row>
    <row r="15" spans="1:6" ht="28.5" customHeight="1">
      <c r="A15" s="129"/>
      <c r="B15" s="145"/>
      <c r="C15" s="154" t="s">
        <v>21</v>
      </c>
      <c r="D15" s="129"/>
      <c r="E15" s="129"/>
      <c r="F15" s="129"/>
    </row>
    <row r="16" spans="1:6" ht="28.5" customHeight="1">
      <c r="A16" s="129"/>
      <c r="B16" s="145"/>
      <c r="C16" s="129"/>
      <c r="D16" s="129"/>
      <c r="E16" s="129"/>
      <c r="F16" s="129"/>
    </row>
    <row r="17" spans="1:8" ht="28.5" customHeight="1">
      <c r="A17" s="129" t="s">
        <v>22</v>
      </c>
      <c r="B17" s="191">
        <v>544.19</v>
      </c>
      <c r="C17" s="129" t="s">
        <v>23</v>
      </c>
      <c r="D17" s="191">
        <v>544.19</v>
      </c>
      <c r="E17" s="192">
        <v>544.19</v>
      </c>
      <c r="F17" s="129"/>
      <c r="H17" s="193"/>
    </row>
    <row r="18" s="182" customFormat="1" ht="28.5" customHeight="1">
      <c r="A18" s="194" t="s">
        <v>24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8">
      <selection activeCell="B27" sqref="B27"/>
    </sheetView>
  </sheetViews>
  <sheetFormatPr defaultColWidth="9.00390625" defaultRowHeight="15"/>
  <cols>
    <col min="1" max="1" width="16.8515625" style="43" customWidth="1"/>
    <col min="2" max="2" width="30.7109375" style="43" customWidth="1"/>
    <col min="3" max="3" width="9.00390625" style="43" customWidth="1"/>
    <col min="4" max="4" width="9.421875" style="43" customWidth="1"/>
    <col min="5" max="5" width="7.57421875" style="43" customWidth="1"/>
    <col min="6" max="6" width="10.8515625" style="165" customWidth="1"/>
    <col min="7" max="7" width="9.28125" style="43" customWidth="1"/>
    <col min="8" max="16384" width="9.00390625" style="43" customWidth="1"/>
  </cols>
  <sheetData>
    <row r="1" spans="1:7" ht="24.75" customHeight="1">
      <c r="A1" s="166" t="s">
        <v>25</v>
      </c>
      <c r="B1" s="166"/>
      <c r="C1" s="166"/>
      <c r="D1" s="166"/>
      <c r="E1" s="166"/>
      <c r="F1" s="167"/>
      <c r="G1" s="166"/>
    </row>
    <row r="2" spans="1:7" s="162" customFormat="1" ht="16.5" customHeight="1">
      <c r="A2" s="105" t="s">
        <v>26</v>
      </c>
      <c r="B2" s="105"/>
      <c r="C2" s="73"/>
      <c r="D2" s="73"/>
      <c r="E2" s="168" t="s">
        <v>2</v>
      </c>
      <c r="F2" s="169"/>
      <c r="G2" s="168"/>
    </row>
    <row r="3" spans="1:7" s="163" customFormat="1" ht="19.5" customHeight="1">
      <c r="A3" s="170" t="s">
        <v>27</v>
      </c>
      <c r="B3" s="170"/>
      <c r="C3" s="170" t="s">
        <v>28</v>
      </c>
      <c r="D3" s="170"/>
      <c r="E3" s="170"/>
      <c r="F3" s="171"/>
      <c r="G3" s="170" t="s">
        <v>29</v>
      </c>
    </row>
    <row r="4" spans="1:7" s="163" customFormat="1" ht="19.5" customHeight="1">
      <c r="A4" s="170" t="s">
        <v>30</v>
      </c>
      <c r="B4" s="170" t="s">
        <v>31</v>
      </c>
      <c r="C4" s="170" t="s">
        <v>32</v>
      </c>
      <c r="D4" s="170"/>
      <c r="E4" s="170"/>
      <c r="F4" s="172" t="s">
        <v>33</v>
      </c>
      <c r="G4" s="170"/>
    </row>
    <row r="5" spans="1:7" s="163" customFormat="1" ht="19.5" customHeight="1">
      <c r="A5" s="170"/>
      <c r="B5" s="170"/>
      <c r="C5" s="170" t="s">
        <v>34</v>
      </c>
      <c r="D5" s="170" t="s">
        <v>35</v>
      </c>
      <c r="E5" s="170" t="s">
        <v>36</v>
      </c>
      <c r="F5" s="172"/>
      <c r="G5" s="170"/>
    </row>
    <row r="6" spans="1:7" s="163" customFormat="1" ht="28.5" customHeight="1">
      <c r="A6" s="48">
        <v>208</v>
      </c>
      <c r="B6" s="18" t="s">
        <v>37</v>
      </c>
      <c r="C6" s="19">
        <f>C8+C9</f>
        <v>28.72</v>
      </c>
      <c r="D6" s="19">
        <f>D8+D9</f>
        <v>28.72</v>
      </c>
      <c r="E6" s="19">
        <f>E8+E9</f>
        <v>0</v>
      </c>
      <c r="F6" s="19">
        <f>F8+F9</f>
        <v>28.72</v>
      </c>
      <c r="G6" s="173"/>
    </row>
    <row r="7" spans="1:7" s="163" customFormat="1" ht="28.5" customHeight="1">
      <c r="A7" s="20" t="s">
        <v>38</v>
      </c>
      <c r="B7" s="30" t="s">
        <v>39</v>
      </c>
      <c r="C7" s="22">
        <v>27.05</v>
      </c>
      <c r="D7" s="22">
        <v>27.05</v>
      </c>
      <c r="E7" s="23"/>
      <c r="F7" s="22">
        <v>27.05</v>
      </c>
      <c r="G7" s="173"/>
    </row>
    <row r="8" spans="1:7" s="164" customFormat="1" ht="28.5" customHeight="1">
      <c r="A8" s="20" t="s">
        <v>40</v>
      </c>
      <c r="B8" s="30" t="s">
        <v>41</v>
      </c>
      <c r="C8" s="22">
        <v>27.05</v>
      </c>
      <c r="D8" s="22">
        <v>27.05</v>
      </c>
      <c r="E8" s="23"/>
      <c r="F8" s="22">
        <v>27.05</v>
      </c>
      <c r="G8" s="174"/>
    </row>
    <row r="9" spans="1:7" s="164" customFormat="1" ht="28.5" customHeight="1">
      <c r="A9" s="20" t="s">
        <v>42</v>
      </c>
      <c r="B9" s="53" t="s">
        <v>43</v>
      </c>
      <c r="C9" s="22">
        <f>D9+E9</f>
        <v>1.67</v>
      </c>
      <c r="D9" s="22">
        <f>D12+D11+D10</f>
        <v>1.67</v>
      </c>
      <c r="E9" s="22"/>
      <c r="F9" s="22">
        <f>F12+F11+F10</f>
        <v>1.67</v>
      </c>
      <c r="G9" s="174"/>
    </row>
    <row r="10" spans="1:7" s="163" customFormat="1" ht="28.5" customHeight="1">
      <c r="A10" s="26" t="s">
        <v>44</v>
      </c>
      <c r="B10" s="55" t="s">
        <v>45</v>
      </c>
      <c r="C10" s="28">
        <v>0.12</v>
      </c>
      <c r="D10" s="28">
        <v>0.12</v>
      </c>
      <c r="E10" s="23"/>
      <c r="F10" s="28">
        <v>0.12</v>
      </c>
      <c r="G10" s="173"/>
    </row>
    <row r="11" spans="1:7" s="164" customFormat="1" ht="28.5" customHeight="1">
      <c r="A11" s="30" t="s">
        <v>46</v>
      </c>
      <c r="B11" s="53" t="s">
        <v>47</v>
      </c>
      <c r="C11" s="28">
        <v>0.37</v>
      </c>
      <c r="D11" s="28">
        <v>0.37</v>
      </c>
      <c r="E11" s="23"/>
      <c r="F11" s="28">
        <v>0.37</v>
      </c>
      <c r="G11" s="174"/>
    </row>
    <row r="12" spans="1:7" s="163" customFormat="1" ht="28.5" customHeight="1">
      <c r="A12" s="30" t="s">
        <v>48</v>
      </c>
      <c r="B12" s="53" t="s">
        <v>49</v>
      </c>
      <c r="C12" s="28">
        <v>1.18</v>
      </c>
      <c r="D12" s="28">
        <v>1.18</v>
      </c>
      <c r="E12" s="29">
        <v>0</v>
      </c>
      <c r="F12" s="28">
        <v>1.18</v>
      </c>
      <c r="G12" s="173"/>
    </row>
    <row r="13" spans="1:7" s="163" customFormat="1" ht="28.5" customHeight="1">
      <c r="A13" s="54">
        <v>210</v>
      </c>
      <c r="B13" s="54" t="s">
        <v>50</v>
      </c>
      <c r="C13" s="33">
        <f>C15+C17</f>
        <v>18.59</v>
      </c>
      <c r="D13" s="33">
        <f>D15+D17</f>
        <v>18.59</v>
      </c>
      <c r="E13" s="33">
        <f>E15+E17</f>
        <v>0</v>
      </c>
      <c r="F13" s="33">
        <f>F15+F17</f>
        <v>18.59</v>
      </c>
      <c r="G13" s="173"/>
    </row>
    <row r="14" spans="1:7" s="163" customFormat="1" ht="28.5" customHeight="1">
      <c r="A14" s="30" t="s">
        <v>51</v>
      </c>
      <c r="B14" s="53" t="s">
        <v>52</v>
      </c>
      <c r="C14" s="28">
        <v>5.07</v>
      </c>
      <c r="D14" s="28">
        <v>5.07</v>
      </c>
      <c r="E14" s="29"/>
      <c r="F14" s="28">
        <v>5.07</v>
      </c>
      <c r="G14" s="173"/>
    </row>
    <row r="15" spans="1:7" s="163" customFormat="1" ht="28.5" customHeight="1">
      <c r="A15" s="26" t="s">
        <v>53</v>
      </c>
      <c r="B15" s="55" t="s">
        <v>54</v>
      </c>
      <c r="C15" s="28">
        <v>5.07</v>
      </c>
      <c r="D15" s="28">
        <v>5.07</v>
      </c>
      <c r="E15" s="29"/>
      <c r="F15" s="28">
        <v>5.07</v>
      </c>
      <c r="G15" s="173"/>
    </row>
    <row r="16" spans="1:7" s="163" customFormat="1" ht="28.5" customHeight="1">
      <c r="A16" s="26" t="s">
        <v>55</v>
      </c>
      <c r="B16" s="55" t="s">
        <v>56</v>
      </c>
      <c r="C16" s="28">
        <v>13.52</v>
      </c>
      <c r="D16" s="28">
        <v>13.52</v>
      </c>
      <c r="E16" s="34"/>
      <c r="F16" s="28">
        <v>13.52</v>
      </c>
      <c r="G16" s="173"/>
    </row>
    <row r="17" spans="1:7" s="163" customFormat="1" ht="28.5" customHeight="1">
      <c r="A17" s="26" t="s">
        <v>57</v>
      </c>
      <c r="B17" s="55" t="s">
        <v>58</v>
      </c>
      <c r="C17" s="28">
        <v>13.52</v>
      </c>
      <c r="D17" s="28">
        <v>13.52</v>
      </c>
      <c r="E17" s="29"/>
      <c r="F17" s="28">
        <v>13.52</v>
      </c>
      <c r="G17" s="173"/>
    </row>
    <row r="18" spans="1:7" s="164" customFormat="1" ht="28.5" customHeight="1">
      <c r="A18" s="56">
        <v>213</v>
      </c>
      <c r="B18" s="56" t="s">
        <v>59</v>
      </c>
      <c r="C18" s="36">
        <v>8</v>
      </c>
      <c r="D18" s="36"/>
      <c r="E18" s="37">
        <v>8</v>
      </c>
      <c r="F18" s="175">
        <v>8</v>
      </c>
      <c r="G18" s="174"/>
    </row>
    <row r="19" spans="1:7" s="164" customFormat="1" ht="28.5" customHeight="1">
      <c r="A19" s="26" t="s">
        <v>60</v>
      </c>
      <c r="B19" s="55" t="s">
        <v>61</v>
      </c>
      <c r="C19" s="28">
        <v>8</v>
      </c>
      <c r="D19" s="16"/>
      <c r="E19" s="29">
        <v>8</v>
      </c>
      <c r="F19" s="176">
        <v>8</v>
      </c>
      <c r="G19" s="174"/>
    </row>
    <row r="20" spans="1:7" s="163" customFormat="1" ht="28.5" customHeight="1">
      <c r="A20" s="26" t="s">
        <v>62</v>
      </c>
      <c r="B20" s="55" t="s">
        <v>63</v>
      </c>
      <c r="C20" s="28">
        <v>8</v>
      </c>
      <c r="D20" s="16"/>
      <c r="E20" s="29">
        <v>8</v>
      </c>
      <c r="F20" s="176">
        <v>8</v>
      </c>
      <c r="G20" s="173"/>
    </row>
    <row r="21" spans="1:7" s="164" customFormat="1" ht="28.5" customHeight="1">
      <c r="A21" s="56">
        <v>215</v>
      </c>
      <c r="B21" s="56" t="s">
        <v>64</v>
      </c>
      <c r="C21" s="36">
        <f>C23+C24</f>
        <v>466.97</v>
      </c>
      <c r="D21" s="36">
        <v>405.6</v>
      </c>
      <c r="E21" s="37">
        <f>E23+E24</f>
        <v>61.36</v>
      </c>
      <c r="F21" s="175">
        <f>C21</f>
        <v>466.97</v>
      </c>
      <c r="G21" s="174"/>
    </row>
    <row r="22" spans="1:7" s="163" customFormat="1" ht="28.5" customHeight="1">
      <c r="A22" s="26" t="s">
        <v>65</v>
      </c>
      <c r="B22" s="55" t="s">
        <v>66</v>
      </c>
      <c r="C22" s="28">
        <v>462.37</v>
      </c>
      <c r="D22" s="28">
        <v>405.61</v>
      </c>
      <c r="E22" s="28">
        <v>56.76</v>
      </c>
      <c r="F22" s="28">
        <f>C22</f>
        <v>462.37</v>
      </c>
      <c r="G22" s="173"/>
    </row>
    <row r="23" spans="1:7" s="163" customFormat="1" ht="28.5" customHeight="1">
      <c r="A23" s="26" t="s">
        <v>67</v>
      </c>
      <c r="B23" s="55" t="s">
        <v>68</v>
      </c>
      <c r="C23" s="28">
        <v>462.37</v>
      </c>
      <c r="D23" s="28">
        <v>405.61</v>
      </c>
      <c r="E23" s="28">
        <v>56.76</v>
      </c>
      <c r="F23" s="28">
        <f>C23</f>
        <v>462.37</v>
      </c>
      <c r="G23" s="173"/>
    </row>
    <row r="24" spans="1:7" s="163" customFormat="1" ht="28.5" customHeight="1">
      <c r="A24" s="26" t="s">
        <v>69</v>
      </c>
      <c r="B24" s="55" t="s">
        <v>70</v>
      </c>
      <c r="C24" s="28">
        <v>4.6</v>
      </c>
      <c r="D24" s="39"/>
      <c r="E24" s="28">
        <v>4.6</v>
      </c>
      <c r="F24" s="28">
        <f>C24</f>
        <v>4.6</v>
      </c>
      <c r="G24" s="173"/>
    </row>
    <row r="25" spans="1:7" s="164" customFormat="1" ht="28.5" customHeight="1">
      <c r="A25" s="56">
        <v>221</v>
      </c>
      <c r="B25" s="56" t="s">
        <v>71</v>
      </c>
      <c r="C25" s="40">
        <v>21.91</v>
      </c>
      <c r="D25" s="40">
        <v>21.91</v>
      </c>
      <c r="E25" s="177"/>
      <c r="F25" s="40">
        <v>21.91</v>
      </c>
      <c r="G25" s="174"/>
    </row>
    <row r="26" spans="1:7" s="163" customFormat="1" ht="28.5" customHeight="1">
      <c r="A26" s="26" t="s">
        <v>72</v>
      </c>
      <c r="B26" s="55" t="s">
        <v>73</v>
      </c>
      <c r="C26" s="28">
        <v>21.91</v>
      </c>
      <c r="D26" s="28">
        <v>21.91</v>
      </c>
      <c r="E26" s="178"/>
      <c r="F26" s="28">
        <v>21.91</v>
      </c>
      <c r="G26" s="173"/>
    </row>
    <row r="27" spans="1:7" s="163" customFormat="1" ht="28.5" customHeight="1">
      <c r="A27" s="26" t="s">
        <v>74</v>
      </c>
      <c r="B27" s="55" t="s">
        <v>75</v>
      </c>
      <c r="C27" s="28">
        <v>21.91</v>
      </c>
      <c r="D27" s="28">
        <v>21.91</v>
      </c>
      <c r="E27" s="178"/>
      <c r="F27" s="28">
        <v>21.91</v>
      </c>
      <c r="G27" s="173"/>
    </row>
    <row r="28" spans="1:7" s="164" customFormat="1" ht="28.5" customHeight="1">
      <c r="A28" s="174" t="s">
        <v>7</v>
      </c>
      <c r="B28" s="174"/>
      <c r="C28" s="36">
        <f>C25+C21+C18+C13+C6</f>
        <v>544.19</v>
      </c>
      <c r="D28" s="36">
        <f>D21+D13+D6+D18+D25</f>
        <v>474.82</v>
      </c>
      <c r="E28" s="33">
        <f>E21+E18+E13+E6</f>
        <v>69.36</v>
      </c>
      <c r="F28" s="33">
        <f>F21+F18+F13+F6+F25</f>
        <v>544.1899999999999</v>
      </c>
      <c r="G28" s="174"/>
    </row>
    <row r="29" spans="1:7" s="163" customFormat="1" ht="18.75" customHeight="1">
      <c r="A29" s="179" t="s">
        <v>76</v>
      </c>
      <c r="B29" s="180"/>
      <c r="C29" s="180"/>
      <c r="D29" s="180"/>
      <c r="E29" s="180"/>
      <c r="F29" s="181"/>
      <c r="G29" s="180"/>
    </row>
  </sheetData>
  <sheetProtection/>
  <mergeCells count="11">
    <mergeCell ref="A1:G1"/>
    <mergeCell ref="A2:B2"/>
    <mergeCell ref="E2:G2"/>
    <mergeCell ref="A3:B3"/>
    <mergeCell ref="C3:F3"/>
    <mergeCell ref="C4:E4"/>
    <mergeCell ref="A29:G29"/>
    <mergeCell ref="A4:A5"/>
    <mergeCell ref="B4:B5"/>
    <mergeCell ref="F4:F5"/>
    <mergeCell ref="G3:G5"/>
  </mergeCells>
  <printOptions/>
  <pageMargins left="0.51" right="0.51" top="0.35" bottom="0.31" header="0.31" footer="0.31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H21" sqref="H21"/>
    </sheetView>
  </sheetViews>
  <sheetFormatPr defaultColWidth="9.00390625" defaultRowHeight="15"/>
  <cols>
    <col min="1" max="1" width="4.421875" style="43" customWidth="1"/>
    <col min="2" max="2" width="4.421875" style="103" customWidth="1"/>
    <col min="3" max="3" width="18.421875" style="43" customWidth="1"/>
    <col min="4" max="4" width="10.57421875" style="43" customWidth="1"/>
    <col min="5" max="5" width="7.421875" style="43" customWidth="1"/>
    <col min="6" max="6" width="7.140625" style="43" customWidth="1"/>
    <col min="7" max="7" width="20.421875" style="43" customWidth="1"/>
    <col min="8" max="8" width="14.7109375" style="43" customWidth="1"/>
    <col min="9" max="9" width="11.57421875" style="43" customWidth="1"/>
    <col min="10" max="10" width="10.8515625" style="43" customWidth="1"/>
    <col min="11" max="11" width="7.8515625" style="43" customWidth="1"/>
    <col min="12" max="16384" width="9.00390625" style="43" customWidth="1"/>
  </cols>
  <sheetData>
    <row r="1" spans="1:11" ht="42.75" customHeight="1">
      <c r="A1" s="104" t="s">
        <v>77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1" customFormat="1" ht="14.25">
      <c r="A2" s="105" t="s">
        <v>26</v>
      </c>
      <c r="B2" s="105"/>
      <c r="C2" s="105"/>
      <c r="D2" s="105"/>
      <c r="E2" s="106" t="s">
        <v>78</v>
      </c>
      <c r="F2" s="106"/>
      <c r="G2" s="106"/>
      <c r="H2" s="106"/>
      <c r="I2" s="106"/>
      <c r="J2" s="106"/>
      <c r="K2" s="106"/>
    </row>
    <row r="3" spans="1:11" ht="13.5">
      <c r="A3" s="107" t="s">
        <v>79</v>
      </c>
      <c r="B3" s="107"/>
      <c r="C3" s="107"/>
      <c r="D3" s="107"/>
      <c r="E3" s="107" t="s">
        <v>80</v>
      </c>
      <c r="F3" s="107"/>
      <c r="G3" s="107"/>
      <c r="H3" s="107"/>
      <c r="I3" s="107"/>
      <c r="J3" s="107"/>
      <c r="K3" s="159" t="s">
        <v>29</v>
      </c>
    </row>
    <row r="4" spans="1:11" ht="13.5">
      <c r="A4" s="108" t="s">
        <v>30</v>
      </c>
      <c r="B4" s="108"/>
      <c r="C4" s="108" t="s">
        <v>31</v>
      </c>
      <c r="D4" s="108" t="s">
        <v>7</v>
      </c>
      <c r="E4" s="108" t="s">
        <v>30</v>
      </c>
      <c r="F4" s="108"/>
      <c r="G4" s="108" t="s">
        <v>31</v>
      </c>
      <c r="H4" s="109" t="s">
        <v>7</v>
      </c>
      <c r="I4" s="109" t="s">
        <v>81</v>
      </c>
      <c r="J4" s="108" t="s">
        <v>82</v>
      </c>
      <c r="K4" s="160"/>
    </row>
    <row r="5" spans="1:11" ht="13.5">
      <c r="A5" s="110" t="s">
        <v>83</v>
      </c>
      <c r="B5" s="108" t="s">
        <v>84</v>
      </c>
      <c r="C5" s="108"/>
      <c r="D5" s="108"/>
      <c r="E5" s="108" t="s">
        <v>83</v>
      </c>
      <c r="F5" s="108" t="s">
        <v>84</v>
      </c>
      <c r="G5" s="108"/>
      <c r="H5" s="111"/>
      <c r="I5" s="111"/>
      <c r="J5" s="108"/>
      <c r="K5" s="161"/>
    </row>
    <row r="6" spans="1:11" s="98" customFormat="1" ht="13.5">
      <c r="A6" s="112" t="s">
        <v>85</v>
      </c>
      <c r="B6" s="113"/>
      <c r="C6" s="108" t="s">
        <v>86</v>
      </c>
      <c r="D6" s="114">
        <f>SUM(D7:D16)</f>
        <v>457.21000000000004</v>
      </c>
      <c r="E6" s="108">
        <v>201</v>
      </c>
      <c r="F6" s="108"/>
      <c r="G6" s="108" t="s">
        <v>87</v>
      </c>
      <c r="H6" s="114">
        <f>SUM(H7:H16)</f>
        <v>457.21000000000004</v>
      </c>
      <c r="I6" s="114">
        <f>SUM(I7:I16)</f>
        <v>457.21000000000004</v>
      </c>
      <c r="J6" s="114"/>
      <c r="K6" s="107"/>
    </row>
    <row r="7" spans="1:11" ht="13.5">
      <c r="A7" s="115"/>
      <c r="B7" s="116" t="s">
        <v>88</v>
      </c>
      <c r="C7" s="117" t="s">
        <v>89</v>
      </c>
      <c r="D7" s="118">
        <f>SUM(H7:H9)</f>
        <v>200.88</v>
      </c>
      <c r="E7" s="117"/>
      <c r="F7" s="119" t="s">
        <v>88</v>
      </c>
      <c r="G7" s="117" t="s">
        <v>90</v>
      </c>
      <c r="H7" s="118">
        <v>50.37</v>
      </c>
      <c r="I7" s="118">
        <v>50.37</v>
      </c>
      <c r="J7" s="118"/>
      <c r="K7" s="117"/>
    </row>
    <row r="8" spans="1:11" ht="13.5">
      <c r="A8" s="115"/>
      <c r="B8" s="116"/>
      <c r="C8" s="117"/>
      <c r="D8" s="118"/>
      <c r="E8" s="117"/>
      <c r="F8" s="119" t="s">
        <v>91</v>
      </c>
      <c r="G8" s="117" t="s">
        <v>92</v>
      </c>
      <c r="H8" s="118">
        <v>135.38</v>
      </c>
      <c r="I8" s="118">
        <v>135.38</v>
      </c>
      <c r="J8" s="118"/>
      <c r="K8" s="117"/>
    </row>
    <row r="9" spans="1:11" ht="13.5">
      <c r="A9" s="115"/>
      <c r="B9" s="116"/>
      <c r="C9" s="117"/>
      <c r="D9" s="118"/>
      <c r="E9" s="117"/>
      <c r="F9" s="119" t="s">
        <v>93</v>
      </c>
      <c r="G9" s="117" t="s">
        <v>94</v>
      </c>
      <c r="H9" s="118">
        <v>15.13</v>
      </c>
      <c r="I9" s="118">
        <v>15.13</v>
      </c>
      <c r="J9" s="118"/>
      <c r="K9" s="117"/>
    </row>
    <row r="10" spans="1:11" ht="24">
      <c r="A10" s="120"/>
      <c r="B10" s="116" t="s">
        <v>91</v>
      </c>
      <c r="C10" s="117" t="s">
        <v>95</v>
      </c>
      <c r="D10" s="118">
        <f>SUM(H10:H13)</f>
        <v>47.31</v>
      </c>
      <c r="E10" s="117"/>
      <c r="F10" s="119" t="s">
        <v>96</v>
      </c>
      <c r="G10" s="117" t="s">
        <v>97</v>
      </c>
      <c r="H10" s="118">
        <v>27.05</v>
      </c>
      <c r="I10" s="118">
        <v>27.05</v>
      </c>
      <c r="J10" s="118"/>
      <c r="K10" s="117"/>
    </row>
    <row r="11" spans="1:11" ht="13.5">
      <c r="A11" s="121"/>
      <c r="B11" s="116"/>
      <c r="C11" s="117"/>
      <c r="D11" s="118"/>
      <c r="E11" s="117"/>
      <c r="F11" s="119" t="s">
        <v>98</v>
      </c>
      <c r="G11" s="117" t="s">
        <v>99</v>
      </c>
      <c r="H11" s="118">
        <v>13.52</v>
      </c>
      <c r="I11" s="118">
        <v>13.52</v>
      </c>
      <c r="J11" s="118"/>
      <c r="K11" s="117"/>
    </row>
    <row r="12" spans="1:11" ht="13.5">
      <c r="A12" s="121"/>
      <c r="B12" s="116"/>
      <c r="C12" s="117"/>
      <c r="D12" s="118"/>
      <c r="E12" s="117"/>
      <c r="F12" s="119" t="s">
        <v>100</v>
      </c>
      <c r="G12" s="117" t="s">
        <v>54</v>
      </c>
      <c r="H12" s="118">
        <v>5.07</v>
      </c>
      <c r="I12" s="118">
        <v>5.07</v>
      </c>
      <c r="J12" s="118"/>
      <c r="K12" s="117"/>
    </row>
    <row r="13" spans="1:11" ht="13.5">
      <c r="A13" s="121"/>
      <c r="B13" s="116"/>
      <c r="C13" s="117"/>
      <c r="D13" s="118"/>
      <c r="E13" s="117"/>
      <c r="F13" s="119" t="s">
        <v>101</v>
      </c>
      <c r="G13" s="117" t="s">
        <v>102</v>
      </c>
      <c r="H13" s="118">
        <v>1.67</v>
      </c>
      <c r="I13" s="118">
        <v>1.67</v>
      </c>
      <c r="J13" s="118"/>
      <c r="K13" s="117"/>
    </row>
    <row r="14" spans="1:11" s="99" customFormat="1" ht="13.5">
      <c r="A14" s="122"/>
      <c r="B14" s="116" t="s">
        <v>93</v>
      </c>
      <c r="C14" s="117" t="s">
        <v>103</v>
      </c>
      <c r="D14" s="118">
        <f>H14</f>
        <v>21.91</v>
      </c>
      <c r="E14" s="117"/>
      <c r="F14" s="119" t="s">
        <v>104</v>
      </c>
      <c r="G14" s="117" t="s">
        <v>103</v>
      </c>
      <c r="H14" s="118">
        <v>21.91</v>
      </c>
      <c r="I14" s="118">
        <v>21.91</v>
      </c>
      <c r="J14" s="118"/>
      <c r="K14" s="117"/>
    </row>
    <row r="15" spans="1:11" s="99" customFormat="1" ht="13.5">
      <c r="A15" s="122" t="s">
        <v>105</v>
      </c>
      <c r="B15" s="116" t="s">
        <v>93</v>
      </c>
      <c r="C15" s="117" t="s">
        <v>106</v>
      </c>
      <c r="D15" s="118">
        <v>11.46</v>
      </c>
      <c r="E15" s="117"/>
      <c r="F15" s="119" t="s">
        <v>93</v>
      </c>
      <c r="G15" s="117" t="s">
        <v>106</v>
      </c>
      <c r="H15" s="118">
        <v>11.46</v>
      </c>
      <c r="I15" s="118">
        <v>11.46</v>
      </c>
      <c r="J15" s="118"/>
      <c r="K15" s="117"/>
    </row>
    <row r="16" spans="1:11" s="100" customFormat="1" ht="13.5">
      <c r="A16" s="122"/>
      <c r="B16" s="116" t="s">
        <v>107</v>
      </c>
      <c r="C16" s="117" t="s">
        <v>108</v>
      </c>
      <c r="D16" s="118">
        <f>H16</f>
        <v>175.65</v>
      </c>
      <c r="E16" s="117"/>
      <c r="F16" s="119" t="s">
        <v>107</v>
      </c>
      <c r="G16" s="117" t="s">
        <v>108</v>
      </c>
      <c r="H16" s="118">
        <v>175.65</v>
      </c>
      <c r="I16" s="118">
        <v>175.65</v>
      </c>
      <c r="J16" s="118"/>
      <c r="K16" s="117"/>
    </row>
    <row r="17" spans="1:11" s="101" customFormat="1" ht="13.5">
      <c r="A17" s="112" t="s">
        <v>85</v>
      </c>
      <c r="B17" s="113"/>
      <c r="C17" s="123" t="s">
        <v>109</v>
      </c>
      <c r="D17" s="124">
        <f>SUM(D18:D32)</f>
        <v>17.619999999999997</v>
      </c>
      <c r="E17" s="108">
        <v>202</v>
      </c>
      <c r="F17" s="108"/>
      <c r="G17" s="108" t="s">
        <v>110</v>
      </c>
      <c r="H17" s="114">
        <f>SUM(H18:H32)</f>
        <v>17.619999999999997</v>
      </c>
      <c r="I17" s="114"/>
      <c r="J17" s="114">
        <f>SUM(J18:J32)</f>
        <v>17.619999999999997</v>
      </c>
      <c r="K17" s="108"/>
    </row>
    <row r="18" spans="1:11" ht="13.5">
      <c r="A18" s="125"/>
      <c r="B18" s="126" t="s">
        <v>88</v>
      </c>
      <c r="C18" s="127" t="s">
        <v>111</v>
      </c>
      <c r="D18" s="128">
        <f>SUM(H18:H24,H29,H30)</f>
        <v>10</v>
      </c>
      <c r="E18" s="129"/>
      <c r="F18" s="130" t="s">
        <v>88</v>
      </c>
      <c r="G18" s="117" t="s">
        <v>112</v>
      </c>
      <c r="H18" s="118">
        <v>1.96</v>
      </c>
      <c r="I18" s="118"/>
      <c r="J18" s="118">
        <v>1.96</v>
      </c>
      <c r="K18" s="117"/>
    </row>
    <row r="19" spans="1:11" ht="13.5">
      <c r="A19" s="131"/>
      <c r="B19" s="132"/>
      <c r="C19" s="133"/>
      <c r="D19" s="134"/>
      <c r="E19" s="129"/>
      <c r="F19" s="130" t="s">
        <v>91</v>
      </c>
      <c r="G19" s="117" t="s">
        <v>113</v>
      </c>
      <c r="H19" s="118">
        <v>0.16</v>
      </c>
      <c r="I19" s="118"/>
      <c r="J19" s="118">
        <v>0.16</v>
      </c>
      <c r="K19" s="117"/>
    </row>
    <row r="20" spans="1:11" ht="13.5">
      <c r="A20" s="135"/>
      <c r="B20" s="136"/>
      <c r="C20" s="137"/>
      <c r="D20" s="138"/>
      <c r="E20" s="129"/>
      <c r="F20" s="130" t="s">
        <v>114</v>
      </c>
      <c r="G20" s="117" t="s">
        <v>115</v>
      </c>
      <c r="H20" s="118">
        <v>0.17</v>
      </c>
      <c r="I20" s="118"/>
      <c r="J20" s="118">
        <v>0.17</v>
      </c>
      <c r="K20" s="117"/>
    </row>
    <row r="21" spans="1:11" ht="13.5">
      <c r="A21" s="135"/>
      <c r="B21" s="136"/>
      <c r="C21" s="137"/>
      <c r="D21" s="138"/>
      <c r="E21" s="129"/>
      <c r="F21" s="130" t="s">
        <v>116</v>
      </c>
      <c r="G21" s="117" t="s">
        <v>117</v>
      </c>
      <c r="H21" s="118">
        <v>2.21</v>
      </c>
      <c r="I21" s="118"/>
      <c r="J21" s="118">
        <v>2.21</v>
      </c>
      <c r="K21" s="117"/>
    </row>
    <row r="22" spans="1:11" ht="13.5">
      <c r="A22" s="135"/>
      <c r="B22" s="136"/>
      <c r="C22" s="137"/>
      <c r="D22" s="138"/>
      <c r="E22" s="129"/>
      <c r="F22" s="130" t="s">
        <v>118</v>
      </c>
      <c r="G22" s="117" t="s">
        <v>119</v>
      </c>
      <c r="H22" s="118">
        <v>0.38</v>
      </c>
      <c r="I22" s="118"/>
      <c r="J22" s="118">
        <v>0.38</v>
      </c>
      <c r="K22" s="117"/>
    </row>
    <row r="23" spans="1:11" ht="13.5" customHeight="1">
      <c r="A23" s="135"/>
      <c r="B23" s="136"/>
      <c r="C23" s="137"/>
      <c r="D23" s="138"/>
      <c r="E23" s="129"/>
      <c r="F23" s="130" t="s">
        <v>96</v>
      </c>
      <c r="G23" s="117" t="s">
        <v>120</v>
      </c>
      <c r="H23" s="118">
        <v>0</v>
      </c>
      <c r="I23" s="118"/>
      <c r="J23" s="118">
        <v>0</v>
      </c>
      <c r="K23" s="117"/>
    </row>
    <row r="24" spans="1:11" ht="13.5">
      <c r="A24" s="135"/>
      <c r="B24" s="136"/>
      <c r="C24" s="137"/>
      <c r="D24" s="138"/>
      <c r="E24" s="129"/>
      <c r="F24" s="130" t="s">
        <v>100</v>
      </c>
      <c r="G24" s="129" t="s">
        <v>121</v>
      </c>
      <c r="H24" s="118">
        <v>1.01</v>
      </c>
      <c r="I24" s="118"/>
      <c r="J24" s="118">
        <v>1.01</v>
      </c>
      <c r="K24" s="117"/>
    </row>
    <row r="25" spans="1:11" ht="13.5">
      <c r="A25" s="139"/>
      <c r="B25" s="140"/>
      <c r="C25" s="141"/>
      <c r="D25" s="142"/>
      <c r="E25" s="129"/>
      <c r="F25" s="130" t="s">
        <v>104</v>
      </c>
      <c r="G25" s="129" t="s">
        <v>122</v>
      </c>
      <c r="H25" s="118">
        <v>0.43</v>
      </c>
      <c r="I25" s="118"/>
      <c r="J25" s="118">
        <v>0.43</v>
      </c>
      <c r="K25" s="117"/>
    </row>
    <row r="26" spans="1:11" ht="13.5">
      <c r="A26" s="143"/>
      <c r="B26" s="144" t="s">
        <v>91</v>
      </c>
      <c r="C26" s="129" t="s">
        <v>123</v>
      </c>
      <c r="D26" s="145">
        <v>0</v>
      </c>
      <c r="E26" s="129"/>
      <c r="F26" s="130" t="s">
        <v>124</v>
      </c>
      <c r="G26" s="129" t="s">
        <v>123</v>
      </c>
      <c r="H26" s="118">
        <v>0</v>
      </c>
      <c r="I26" s="118"/>
      <c r="J26" s="118">
        <v>0</v>
      </c>
      <c r="K26" s="117"/>
    </row>
    <row r="27" spans="1:11" s="102" customFormat="1" ht="13.5">
      <c r="A27" s="122"/>
      <c r="B27" s="116" t="s">
        <v>93</v>
      </c>
      <c r="C27" s="117" t="s">
        <v>125</v>
      </c>
      <c r="D27" s="118">
        <f>H27</f>
        <v>0.26</v>
      </c>
      <c r="E27" s="117"/>
      <c r="F27" s="130" t="s">
        <v>126</v>
      </c>
      <c r="G27" s="117" t="s">
        <v>125</v>
      </c>
      <c r="H27" s="118">
        <v>0.26</v>
      </c>
      <c r="I27" s="118"/>
      <c r="J27" s="118">
        <v>0.26</v>
      </c>
      <c r="K27" s="117"/>
    </row>
    <row r="28" spans="1:11" ht="13.5">
      <c r="A28" s="146"/>
      <c r="B28" s="126" t="s">
        <v>116</v>
      </c>
      <c r="C28" s="127" t="s">
        <v>127</v>
      </c>
      <c r="D28" s="128">
        <v>0.53</v>
      </c>
      <c r="E28" s="129"/>
      <c r="F28" s="130" t="s">
        <v>128</v>
      </c>
      <c r="G28" s="129" t="s">
        <v>127</v>
      </c>
      <c r="H28" s="118">
        <v>0.53</v>
      </c>
      <c r="I28" s="118"/>
      <c r="J28" s="118">
        <v>0.53</v>
      </c>
      <c r="K28" s="117"/>
    </row>
    <row r="29" spans="1:11" ht="13.5">
      <c r="A29" s="147"/>
      <c r="B29" s="140"/>
      <c r="C29" s="141"/>
      <c r="D29" s="142"/>
      <c r="E29" s="129"/>
      <c r="F29" s="130" t="s">
        <v>129</v>
      </c>
      <c r="G29" s="129" t="s">
        <v>130</v>
      </c>
      <c r="H29" s="118">
        <v>4.02</v>
      </c>
      <c r="I29" s="118"/>
      <c r="J29" s="118">
        <v>4.02</v>
      </c>
      <c r="K29" s="117"/>
    </row>
    <row r="30" spans="1:11" s="102" customFormat="1" ht="13.5">
      <c r="A30" s="148"/>
      <c r="B30" s="116" t="s">
        <v>129</v>
      </c>
      <c r="C30" s="117" t="s">
        <v>131</v>
      </c>
      <c r="D30" s="118">
        <v>6.18</v>
      </c>
      <c r="E30" s="117"/>
      <c r="F30" s="130" t="s">
        <v>132</v>
      </c>
      <c r="G30" s="117" t="s">
        <v>133</v>
      </c>
      <c r="H30" s="118">
        <v>0.09</v>
      </c>
      <c r="I30" s="118"/>
      <c r="J30" s="118">
        <v>0.09</v>
      </c>
      <c r="K30" s="117"/>
    </row>
    <row r="31" spans="1:11" s="102" customFormat="1" ht="13.5">
      <c r="A31" s="122"/>
      <c r="B31" s="116" t="s">
        <v>104</v>
      </c>
      <c r="C31" s="117" t="s">
        <v>122</v>
      </c>
      <c r="D31" s="118">
        <v>0.43</v>
      </c>
      <c r="E31" s="117"/>
      <c r="F31" s="130" t="s">
        <v>134</v>
      </c>
      <c r="G31" s="117" t="s">
        <v>131</v>
      </c>
      <c r="H31" s="118">
        <v>6.18</v>
      </c>
      <c r="I31" s="118"/>
      <c r="J31" s="118">
        <v>6.18</v>
      </c>
      <c r="K31" s="117"/>
    </row>
    <row r="32" spans="1:11" s="102" customFormat="1" ht="13.5">
      <c r="A32" s="122"/>
      <c r="B32" s="116" t="s">
        <v>107</v>
      </c>
      <c r="C32" s="117" t="s">
        <v>135</v>
      </c>
      <c r="D32" s="118">
        <v>0.22</v>
      </c>
      <c r="E32" s="117"/>
      <c r="F32" s="130" t="s">
        <v>107</v>
      </c>
      <c r="G32" s="117" t="s">
        <v>135</v>
      </c>
      <c r="H32" s="118">
        <v>0.22</v>
      </c>
      <c r="I32" s="118"/>
      <c r="J32" s="118">
        <v>0.22</v>
      </c>
      <c r="K32" s="117"/>
    </row>
    <row r="33" spans="1:11" s="98" customFormat="1" ht="13.5">
      <c r="A33" s="149" t="s">
        <v>85</v>
      </c>
      <c r="B33" s="150"/>
      <c r="C33" s="107" t="s">
        <v>136</v>
      </c>
      <c r="D33" s="151">
        <v>0</v>
      </c>
      <c r="E33" s="107">
        <v>203</v>
      </c>
      <c r="F33" s="152"/>
      <c r="G33" s="107" t="s">
        <v>136</v>
      </c>
      <c r="H33" s="153">
        <v>0</v>
      </c>
      <c r="I33" s="153">
        <v>0</v>
      </c>
      <c r="J33" s="153"/>
      <c r="K33" s="107"/>
    </row>
    <row r="34" spans="1:11" ht="13.5">
      <c r="A34" s="143"/>
      <c r="B34" s="144" t="s">
        <v>88</v>
      </c>
      <c r="C34" s="154" t="s">
        <v>137</v>
      </c>
      <c r="D34" s="155">
        <v>0</v>
      </c>
      <c r="E34" s="129"/>
      <c r="F34" s="130" t="s">
        <v>114</v>
      </c>
      <c r="G34" s="129" t="s">
        <v>138</v>
      </c>
      <c r="H34" s="145">
        <v>0</v>
      </c>
      <c r="I34" s="145">
        <v>0</v>
      </c>
      <c r="J34" s="145"/>
      <c r="K34" s="129"/>
    </row>
    <row r="35" spans="1:11" ht="13.5">
      <c r="A35" s="143"/>
      <c r="B35" s="144" t="s">
        <v>107</v>
      </c>
      <c r="C35" s="129" t="s">
        <v>139</v>
      </c>
      <c r="D35" s="156">
        <v>0</v>
      </c>
      <c r="E35" s="129"/>
      <c r="F35" s="130" t="s">
        <v>107</v>
      </c>
      <c r="G35" s="129" t="s">
        <v>139</v>
      </c>
      <c r="H35" s="145"/>
      <c r="I35" s="145"/>
      <c r="J35" s="145"/>
      <c r="K35" s="129"/>
    </row>
    <row r="36" spans="1:11" s="98" customFormat="1" ht="13.5">
      <c r="A36" s="157"/>
      <c r="B36" s="107" t="s">
        <v>7</v>
      </c>
      <c r="C36" s="107"/>
      <c r="D36" s="158">
        <f>D6+D17+D33</f>
        <v>474.83000000000004</v>
      </c>
      <c r="E36" s="107"/>
      <c r="F36" s="107"/>
      <c r="G36" s="107"/>
      <c r="H36" s="114">
        <f aca="true" t="shared" si="0" ref="D36:J36">H6+H17+H33</f>
        <v>474.83000000000004</v>
      </c>
      <c r="I36" s="114">
        <f t="shared" si="0"/>
        <v>457.21000000000004</v>
      </c>
      <c r="J36" s="114">
        <f t="shared" si="0"/>
        <v>17.619999999999997</v>
      </c>
      <c r="K36" s="107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B36:C36"/>
    <mergeCell ref="A7:A9"/>
    <mergeCell ref="A10:A13"/>
    <mergeCell ref="A18:A25"/>
    <mergeCell ref="B7:B9"/>
    <mergeCell ref="B10:B13"/>
    <mergeCell ref="B18:B25"/>
    <mergeCell ref="B28:B29"/>
    <mergeCell ref="C4:C5"/>
    <mergeCell ref="C7:C9"/>
    <mergeCell ref="C10:C13"/>
    <mergeCell ref="C18:C25"/>
    <mergeCell ref="C28:C29"/>
    <mergeCell ref="D4:D5"/>
    <mergeCell ref="D7:D9"/>
    <mergeCell ref="D10:D13"/>
    <mergeCell ref="D18:D25"/>
    <mergeCell ref="D28:D29"/>
    <mergeCell ref="E7:E9"/>
    <mergeCell ref="E10:E13"/>
    <mergeCell ref="G4:G5"/>
    <mergeCell ref="H4:H5"/>
    <mergeCell ref="I4:I5"/>
    <mergeCell ref="J4:J5"/>
    <mergeCell ref="K3:K5"/>
  </mergeCells>
  <printOptions/>
  <pageMargins left="0.71" right="0.71" top="0.75" bottom="0.75" header="0.31" footer="0.31"/>
  <pageSetup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S4" sqref="S4"/>
    </sheetView>
  </sheetViews>
  <sheetFormatPr defaultColWidth="9.00390625" defaultRowHeight="15"/>
  <cols>
    <col min="1" max="8" width="8.57421875" style="43" customWidth="1"/>
    <col min="9" max="16384" width="9.00390625" style="43" customWidth="1"/>
  </cols>
  <sheetData>
    <row r="1" spans="1:18" ht="30" customHeight="1">
      <c r="A1" s="44" t="s">
        <v>140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1" customFormat="1" ht="22.5" customHeight="1">
      <c r="A2" s="81" t="s">
        <v>26</v>
      </c>
      <c r="B2" s="82"/>
      <c r="C2" s="82"/>
      <c r="D2" s="82"/>
      <c r="E2" s="82"/>
      <c r="F2" s="82"/>
      <c r="G2" s="82"/>
      <c r="H2" s="83"/>
      <c r="I2" s="83"/>
      <c r="J2" s="83"/>
      <c r="K2" s="83"/>
      <c r="L2" s="83"/>
      <c r="M2" s="74"/>
      <c r="N2" s="74"/>
      <c r="O2" s="74"/>
      <c r="P2" s="74"/>
      <c r="Q2" s="74"/>
      <c r="R2" s="74"/>
    </row>
    <row r="3" spans="1:18" ht="48.75" customHeight="1">
      <c r="A3" s="84" t="s">
        <v>141</v>
      </c>
      <c r="B3" s="84"/>
      <c r="C3" s="84"/>
      <c r="D3" s="84"/>
      <c r="E3" s="84"/>
      <c r="F3" s="84"/>
      <c r="G3" s="85" t="s">
        <v>142</v>
      </c>
      <c r="H3" s="85"/>
      <c r="I3" s="85"/>
      <c r="J3" s="85"/>
      <c r="K3" s="85"/>
      <c r="L3" s="85"/>
      <c r="M3" s="96" t="s">
        <v>143</v>
      </c>
      <c r="N3" s="84"/>
      <c r="O3" s="84"/>
      <c r="P3" s="84"/>
      <c r="Q3" s="84"/>
      <c r="R3" s="84"/>
    </row>
    <row r="4" spans="1:18" ht="48.75" customHeight="1">
      <c r="A4" s="86" t="s">
        <v>7</v>
      </c>
      <c r="B4" s="87" t="s">
        <v>144</v>
      </c>
      <c r="C4" s="86" t="s">
        <v>145</v>
      </c>
      <c r="D4" s="86"/>
      <c r="E4" s="86"/>
      <c r="F4" s="87" t="s">
        <v>127</v>
      </c>
      <c r="G4" s="88" t="s">
        <v>7</v>
      </c>
      <c r="H4" s="89" t="s">
        <v>144</v>
      </c>
      <c r="I4" s="88" t="s">
        <v>145</v>
      </c>
      <c r="J4" s="88"/>
      <c r="K4" s="88"/>
      <c r="L4" s="89" t="s">
        <v>127</v>
      </c>
      <c r="M4" s="47" t="s">
        <v>7</v>
      </c>
      <c r="N4" s="45" t="s">
        <v>144</v>
      </c>
      <c r="O4" s="47" t="s">
        <v>145</v>
      </c>
      <c r="P4" s="47"/>
      <c r="Q4" s="47"/>
      <c r="R4" s="45" t="s">
        <v>127</v>
      </c>
    </row>
    <row r="5" spans="1:18" ht="52.5" customHeight="1">
      <c r="A5" s="47"/>
      <c r="B5" s="45"/>
      <c r="C5" s="45" t="s">
        <v>34</v>
      </c>
      <c r="D5" s="45" t="s">
        <v>146</v>
      </c>
      <c r="E5" s="45" t="s">
        <v>147</v>
      </c>
      <c r="F5" s="45"/>
      <c r="G5" s="90"/>
      <c r="H5" s="91"/>
      <c r="I5" s="91" t="s">
        <v>34</v>
      </c>
      <c r="J5" s="91" t="s">
        <v>146</v>
      </c>
      <c r="K5" s="91" t="s">
        <v>147</v>
      </c>
      <c r="L5" s="91"/>
      <c r="M5" s="47"/>
      <c r="N5" s="45"/>
      <c r="O5" s="45" t="s">
        <v>34</v>
      </c>
      <c r="P5" s="45" t="s">
        <v>146</v>
      </c>
      <c r="Q5" s="45" t="s">
        <v>147</v>
      </c>
      <c r="R5" s="45"/>
    </row>
    <row r="6" spans="1:18" s="80" customFormat="1" ht="43.5" customHeight="1">
      <c r="A6" s="22">
        <v>9.53</v>
      </c>
      <c r="B6" s="22">
        <v>0</v>
      </c>
      <c r="C6" s="22">
        <v>7.88</v>
      </c>
      <c r="D6" s="22">
        <v>0</v>
      </c>
      <c r="E6" s="22">
        <v>7.88</v>
      </c>
      <c r="F6" s="22">
        <v>1.65</v>
      </c>
      <c r="G6" s="92">
        <v>6.155651</v>
      </c>
      <c r="H6" s="92">
        <v>0</v>
      </c>
      <c r="I6" s="92">
        <v>6.155651</v>
      </c>
      <c r="J6" s="92"/>
      <c r="K6" s="92">
        <v>6.155651</v>
      </c>
      <c r="L6" s="92">
        <v>0</v>
      </c>
      <c r="M6" s="22">
        <f>O6+R6</f>
        <v>6.71</v>
      </c>
      <c r="N6" s="22">
        <v>0</v>
      </c>
      <c r="O6" s="22">
        <v>6.18</v>
      </c>
      <c r="P6" s="22">
        <v>0</v>
      </c>
      <c r="Q6" s="22">
        <v>6.18</v>
      </c>
      <c r="R6" s="22">
        <v>0.53</v>
      </c>
    </row>
    <row r="7" spans="1:18" ht="43.5" customHeight="1">
      <c r="A7" s="93"/>
      <c r="B7" s="93"/>
      <c r="C7" s="93"/>
      <c r="D7" s="93"/>
      <c r="E7" s="93"/>
      <c r="F7" s="93"/>
      <c r="G7" s="94"/>
      <c r="H7" s="94"/>
      <c r="I7" s="94"/>
      <c r="J7" s="97"/>
      <c r="K7" s="94"/>
      <c r="L7" s="94"/>
      <c r="M7" s="93"/>
      <c r="N7" s="93"/>
      <c r="O7" s="93"/>
      <c r="P7" s="93"/>
      <c r="Q7" s="93"/>
      <c r="R7" s="93"/>
    </row>
    <row r="8" spans="1:18" ht="43.5" customHeight="1">
      <c r="A8" s="93"/>
      <c r="B8" s="93"/>
      <c r="C8" s="93"/>
      <c r="D8" s="93"/>
      <c r="E8" s="93"/>
      <c r="F8" s="93"/>
      <c r="G8" s="94"/>
      <c r="H8" s="94"/>
      <c r="I8" s="94"/>
      <c r="J8" s="94"/>
      <c r="K8" s="94"/>
      <c r="L8" s="94"/>
      <c r="M8" s="93"/>
      <c r="N8" s="93"/>
      <c r="O8" s="93"/>
      <c r="P8" s="93"/>
      <c r="Q8" s="93"/>
      <c r="R8" s="93"/>
    </row>
    <row r="9" spans="1:18" ht="43.5" customHeight="1">
      <c r="A9" s="93"/>
      <c r="B9" s="93"/>
      <c r="C9" s="93"/>
      <c r="D9" s="93"/>
      <c r="E9" s="93"/>
      <c r="F9" s="93"/>
      <c r="G9" s="94"/>
      <c r="H9" s="94"/>
      <c r="I9" s="94"/>
      <c r="J9" s="94"/>
      <c r="K9" s="94"/>
      <c r="L9" s="94"/>
      <c r="M9" s="93"/>
      <c r="N9" s="93"/>
      <c r="O9" s="93"/>
      <c r="P9" s="93"/>
      <c r="Q9" s="93"/>
      <c r="R9" s="93"/>
    </row>
    <row r="10" spans="1:18" ht="43.5" customHeight="1">
      <c r="A10" s="93"/>
      <c r="B10" s="93"/>
      <c r="C10" s="93"/>
      <c r="D10" s="93"/>
      <c r="E10" s="93"/>
      <c r="F10" s="93"/>
      <c r="G10" s="94"/>
      <c r="H10" s="94"/>
      <c r="I10" s="94"/>
      <c r="J10" s="94"/>
      <c r="K10" s="94"/>
      <c r="L10" s="94"/>
      <c r="M10" s="93"/>
      <c r="N10" s="93"/>
      <c r="O10" s="93"/>
      <c r="P10" s="93"/>
      <c r="Q10" s="93"/>
      <c r="R10" s="93"/>
    </row>
    <row r="11" spans="1:12" ht="18.75">
      <c r="A11" s="95" t="s">
        <v>148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ht="18.75">
      <c r="A12" s="62" t="s">
        <v>149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</sheetData>
  <sheetProtection/>
  <mergeCells count="18">
    <mergeCell ref="A1:R1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fitToHeight="1" fitToWidth="1" horizontalDpi="600" verticalDpi="6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D16" sqref="D16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2" t="s">
        <v>150</v>
      </c>
      <c r="B1" s="72"/>
      <c r="C1" s="72"/>
      <c r="D1" s="72"/>
      <c r="E1" s="72"/>
      <c r="F1" s="72"/>
    </row>
    <row r="2" spans="1:7" s="1" customFormat="1" ht="22.5" customHeight="1">
      <c r="A2" s="73" t="s">
        <v>26</v>
      </c>
      <c r="B2" s="73"/>
      <c r="C2" s="10"/>
      <c r="D2" s="10"/>
      <c r="E2" s="12" t="s">
        <v>2</v>
      </c>
      <c r="F2" s="12"/>
      <c r="G2" s="74"/>
    </row>
    <row r="3" spans="1:6" ht="40.5" customHeight="1">
      <c r="A3" s="75" t="s">
        <v>30</v>
      </c>
      <c r="B3" s="75" t="s">
        <v>151</v>
      </c>
      <c r="C3" s="75" t="s">
        <v>152</v>
      </c>
      <c r="D3" s="75" t="s">
        <v>153</v>
      </c>
      <c r="E3" s="75"/>
      <c r="F3" s="75"/>
    </row>
    <row r="4" spans="1:6" ht="31.5" customHeight="1">
      <c r="A4" s="75"/>
      <c r="B4" s="75"/>
      <c r="C4" s="75"/>
      <c r="D4" s="75" t="s">
        <v>7</v>
      </c>
      <c r="E4" s="75" t="s">
        <v>35</v>
      </c>
      <c r="F4" s="75" t="s">
        <v>36</v>
      </c>
    </row>
    <row r="5" spans="1:6" ht="17.25" customHeight="1">
      <c r="A5" s="76"/>
      <c r="B5" s="76"/>
      <c r="C5" s="76"/>
      <c r="D5" s="76"/>
      <c r="E5" s="76"/>
      <c r="F5" s="76"/>
    </row>
    <row r="6" spans="1:6" ht="17.25" customHeight="1">
      <c r="A6" s="76"/>
      <c r="B6" s="76"/>
      <c r="C6" s="76"/>
      <c r="D6" s="76"/>
      <c r="E6" s="76"/>
      <c r="F6" s="76"/>
    </row>
    <row r="7" spans="1:6" ht="17.25" customHeight="1">
      <c r="A7" s="76"/>
      <c r="B7" s="76"/>
      <c r="C7" s="76"/>
      <c r="D7" s="76"/>
      <c r="E7" s="76"/>
      <c r="F7" s="76"/>
    </row>
    <row r="8" spans="1:6" ht="17.25" customHeight="1">
      <c r="A8" s="76"/>
      <c r="B8" s="76"/>
      <c r="C8" s="76"/>
      <c r="D8" s="76"/>
      <c r="E8" s="76"/>
      <c r="F8" s="76"/>
    </row>
    <row r="9" spans="1:6" ht="17.25" customHeight="1">
      <c r="A9" s="77" t="s">
        <v>7</v>
      </c>
      <c r="B9" s="77"/>
      <c r="C9" s="76"/>
      <c r="D9" s="76"/>
      <c r="E9" s="76"/>
      <c r="F9" s="76"/>
    </row>
    <row r="10" spans="1:6" ht="13.5">
      <c r="A10" s="78" t="s">
        <v>154</v>
      </c>
      <c r="B10" s="78"/>
      <c r="C10" s="78"/>
      <c r="D10" s="78"/>
      <c r="E10" s="78"/>
      <c r="F10" s="78"/>
    </row>
    <row r="11" spans="1:6" ht="18.75">
      <c r="A11" s="79"/>
      <c r="B11" s="79"/>
      <c r="C11" s="79"/>
      <c r="D11" s="79"/>
      <c r="E11" s="79"/>
      <c r="F11" s="79"/>
    </row>
  </sheetData>
  <sheetProtection/>
  <mergeCells count="10">
    <mergeCell ref="A1:F1"/>
    <mergeCell ref="A2:B2"/>
    <mergeCell ref="E2:F2"/>
    <mergeCell ref="D3:F3"/>
    <mergeCell ref="A9:B9"/>
    <mergeCell ref="A10:F10"/>
    <mergeCell ref="A11:F1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5" sqref="B5:D14"/>
    </sheetView>
  </sheetViews>
  <sheetFormatPr defaultColWidth="9.00390625" defaultRowHeight="15"/>
  <cols>
    <col min="1" max="1" width="28.00390625" style="43" customWidth="1"/>
    <col min="2" max="2" width="27.00390625" style="43" customWidth="1"/>
    <col min="3" max="3" width="27.7109375" style="43" customWidth="1"/>
    <col min="4" max="4" width="27.421875" style="43" customWidth="1"/>
    <col min="5" max="16384" width="9.00390625" style="43" customWidth="1"/>
  </cols>
  <sheetData>
    <row r="1" spans="1:4" ht="33.75" customHeight="1">
      <c r="A1" s="44" t="s">
        <v>155</v>
      </c>
      <c r="B1" s="44"/>
      <c r="C1" s="44"/>
      <c r="D1" s="44"/>
    </row>
    <row r="2" spans="1:5" s="1" customFormat="1" ht="22.5" customHeight="1">
      <c r="A2" s="63" t="s">
        <v>26</v>
      </c>
      <c r="B2" s="63"/>
      <c r="C2" s="10"/>
      <c r="D2" s="64" t="s">
        <v>156</v>
      </c>
      <c r="E2" s="64"/>
    </row>
    <row r="3" spans="1:4" ht="27.75" customHeight="1">
      <c r="A3" s="65" t="s">
        <v>3</v>
      </c>
      <c r="B3" s="65"/>
      <c r="C3" s="65" t="s">
        <v>4</v>
      </c>
      <c r="D3" s="65"/>
    </row>
    <row r="4" spans="1:4" ht="27.75" customHeight="1">
      <c r="A4" s="45" t="s">
        <v>5</v>
      </c>
      <c r="B4" s="45" t="s">
        <v>6</v>
      </c>
      <c r="C4" s="45" t="s">
        <v>5</v>
      </c>
      <c r="D4" s="45" t="s">
        <v>6</v>
      </c>
    </row>
    <row r="5" spans="1:4" ht="27.75" customHeight="1">
      <c r="A5" s="66" t="s">
        <v>157</v>
      </c>
      <c r="B5" s="67">
        <v>544.19</v>
      </c>
      <c r="C5" s="35" t="s">
        <v>158</v>
      </c>
      <c r="D5" s="68">
        <v>28.72</v>
      </c>
    </row>
    <row r="6" spans="1:4" ht="27.75" customHeight="1">
      <c r="A6" s="69" t="s">
        <v>159</v>
      </c>
      <c r="B6" s="70"/>
      <c r="C6" s="35" t="s">
        <v>160</v>
      </c>
      <c r="D6" s="68">
        <v>18.59</v>
      </c>
    </row>
    <row r="7" spans="1:4" ht="27.75" customHeight="1">
      <c r="A7" s="69" t="s">
        <v>161</v>
      </c>
      <c r="B7" s="70"/>
      <c r="C7" s="18" t="s">
        <v>162</v>
      </c>
      <c r="D7" s="68">
        <v>8</v>
      </c>
    </row>
    <row r="8" spans="1:4" ht="27.75" customHeight="1">
      <c r="A8" s="69" t="s">
        <v>163</v>
      </c>
      <c r="B8" s="70"/>
      <c r="C8" s="35" t="s">
        <v>164</v>
      </c>
      <c r="D8" s="68">
        <v>466.97</v>
      </c>
    </row>
    <row r="9" spans="1:4" ht="27.75" customHeight="1">
      <c r="A9" s="69" t="s">
        <v>165</v>
      </c>
      <c r="B9" s="70"/>
      <c r="C9" s="35" t="s">
        <v>166</v>
      </c>
      <c r="D9" s="68">
        <v>21.91</v>
      </c>
    </row>
    <row r="10" spans="1:4" ht="27.75" customHeight="1">
      <c r="A10" s="45" t="s">
        <v>167</v>
      </c>
      <c r="B10" s="67">
        <v>544.19</v>
      </c>
      <c r="C10" s="45" t="s">
        <v>168</v>
      </c>
      <c r="D10" s="67">
        <v>544.19</v>
      </c>
    </row>
    <row r="11" spans="1:4" ht="27.75" customHeight="1">
      <c r="A11" s="69" t="s">
        <v>169</v>
      </c>
      <c r="B11" s="70"/>
      <c r="C11" s="45"/>
      <c r="D11" s="70"/>
    </row>
    <row r="12" spans="1:4" ht="27.75" customHeight="1">
      <c r="A12" s="69" t="s">
        <v>170</v>
      </c>
      <c r="B12" s="71">
        <v>0</v>
      </c>
      <c r="C12" s="69" t="s">
        <v>171</v>
      </c>
      <c r="D12" s="70">
        <v>0</v>
      </c>
    </row>
    <row r="13" spans="1:4" ht="27.75" customHeight="1">
      <c r="A13" s="45"/>
      <c r="B13" s="70"/>
      <c r="C13" s="45"/>
      <c r="D13" s="70"/>
    </row>
    <row r="14" spans="1:4" ht="27.75" customHeight="1">
      <c r="A14" s="45" t="s">
        <v>22</v>
      </c>
      <c r="B14" s="67">
        <v>544.19</v>
      </c>
      <c r="C14" s="45" t="s">
        <v>23</v>
      </c>
      <c r="D14" s="67">
        <v>544.19</v>
      </c>
    </row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3">
      <selection activeCell="O3" sqref="O1:S65536"/>
    </sheetView>
  </sheetViews>
  <sheetFormatPr defaultColWidth="9.00390625" defaultRowHeight="27.75" customHeight="1"/>
  <cols>
    <col min="1" max="1" width="13.421875" style="43" customWidth="1"/>
    <col min="2" max="2" width="35.421875" style="43" customWidth="1"/>
    <col min="3" max="3" width="12.57421875" style="43" customWidth="1"/>
    <col min="4" max="4" width="10.421875" style="43" customWidth="1"/>
    <col min="5" max="5" width="10.57421875" style="43" customWidth="1"/>
    <col min="6" max="6" width="11.421875" style="43" customWidth="1"/>
    <col min="7" max="7" width="5.421875" style="43" customWidth="1"/>
    <col min="8" max="8" width="9.00390625" style="43" customWidth="1"/>
    <col min="9" max="9" width="7.421875" style="43" customWidth="1"/>
    <col min="10" max="10" width="8.421875" style="43" customWidth="1"/>
    <col min="11" max="11" width="5.57421875" style="43" customWidth="1"/>
    <col min="12" max="12" width="11.421875" style="43" customWidth="1"/>
    <col min="13" max="16384" width="9.00390625" style="43" customWidth="1"/>
  </cols>
  <sheetData>
    <row r="1" spans="1:12" ht="27.75" customHeight="1">
      <c r="A1" s="44" t="s">
        <v>172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1" customFormat="1" ht="22.5" customHeight="1">
      <c r="A2" s="10" t="s">
        <v>26</v>
      </c>
      <c r="B2" s="10"/>
      <c r="C2" s="10"/>
      <c r="D2" s="10"/>
      <c r="E2" s="12" t="s">
        <v>173</v>
      </c>
      <c r="F2" s="12"/>
      <c r="G2" s="12"/>
      <c r="H2" s="12"/>
      <c r="I2" s="12"/>
      <c r="J2" s="12"/>
      <c r="K2" s="12"/>
      <c r="L2" s="12"/>
    </row>
    <row r="3" spans="1:12" ht="28.5" customHeight="1">
      <c r="A3" s="45" t="s">
        <v>174</v>
      </c>
      <c r="B3" s="45"/>
      <c r="C3" s="45" t="s">
        <v>7</v>
      </c>
      <c r="D3" s="45" t="s">
        <v>170</v>
      </c>
      <c r="E3" s="45" t="s">
        <v>175</v>
      </c>
      <c r="F3" s="45" t="s">
        <v>176</v>
      </c>
      <c r="G3" s="45" t="s">
        <v>177</v>
      </c>
      <c r="H3" s="45" t="s">
        <v>178</v>
      </c>
      <c r="I3" s="45" t="s">
        <v>179</v>
      </c>
      <c r="J3" s="45" t="s">
        <v>180</v>
      </c>
      <c r="K3" s="45" t="s">
        <v>181</v>
      </c>
      <c r="L3" s="45" t="s">
        <v>169</v>
      </c>
    </row>
    <row r="4" spans="1:12" ht="27.75" customHeight="1">
      <c r="A4" s="46" t="s">
        <v>30</v>
      </c>
      <c r="B4" s="47" t="s">
        <v>31</v>
      </c>
      <c r="C4" s="16"/>
      <c r="D4" s="46"/>
      <c r="E4" s="36"/>
      <c r="F4" s="46"/>
      <c r="G4" s="46"/>
      <c r="H4" s="46"/>
      <c r="I4" s="46"/>
      <c r="J4" s="46"/>
      <c r="K4" s="46"/>
      <c r="L4" s="46"/>
    </row>
    <row r="5" spans="1:12" s="4" customFormat="1" ht="20.25" customHeight="1">
      <c r="A5" s="48">
        <v>208</v>
      </c>
      <c r="B5" s="18" t="s">
        <v>37</v>
      </c>
      <c r="C5" s="19">
        <f>C7+C8</f>
        <v>28.72</v>
      </c>
      <c r="D5" s="49"/>
      <c r="E5" s="19">
        <f>E7+E8</f>
        <v>28.72</v>
      </c>
      <c r="F5" s="14"/>
      <c r="G5" s="14"/>
      <c r="H5" s="14"/>
      <c r="I5" s="14"/>
      <c r="J5" s="14"/>
      <c r="K5" s="14"/>
      <c r="L5" s="14"/>
    </row>
    <row r="6" spans="1:12" s="4" customFormat="1" ht="20.25" customHeight="1">
      <c r="A6" s="20" t="s">
        <v>38</v>
      </c>
      <c r="B6" s="50" t="s">
        <v>182</v>
      </c>
      <c r="C6" s="22">
        <v>27.05</v>
      </c>
      <c r="D6" s="23"/>
      <c r="E6" s="22">
        <v>27.05</v>
      </c>
      <c r="F6" s="14"/>
      <c r="G6" s="14"/>
      <c r="H6" s="14"/>
      <c r="I6" s="14"/>
      <c r="J6" s="14"/>
      <c r="K6" s="14"/>
      <c r="L6" s="14"/>
    </row>
    <row r="7" spans="1:12" s="4" customFormat="1" ht="20.25" customHeight="1">
      <c r="A7" s="20" t="s">
        <v>183</v>
      </c>
      <c r="B7" s="50" t="s">
        <v>184</v>
      </c>
      <c r="C7" s="22">
        <v>27.05</v>
      </c>
      <c r="D7" s="23"/>
      <c r="E7" s="22">
        <v>27.05</v>
      </c>
      <c r="F7" s="14"/>
      <c r="G7" s="14"/>
      <c r="H7" s="14"/>
      <c r="I7" s="14"/>
      <c r="J7" s="14"/>
      <c r="K7" s="14"/>
      <c r="L7" s="14"/>
    </row>
    <row r="8" spans="1:12" s="4" customFormat="1" ht="20.25" customHeight="1">
      <c r="A8" s="20" t="s">
        <v>185</v>
      </c>
      <c r="B8" s="50" t="s">
        <v>186</v>
      </c>
      <c r="C8" s="22">
        <v>1.67</v>
      </c>
      <c r="D8" s="29"/>
      <c r="E8" s="22">
        <v>1.67</v>
      </c>
      <c r="F8" s="23"/>
      <c r="G8" s="23"/>
      <c r="H8" s="23"/>
      <c r="I8" s="23"/>
      <c r="J8" s="23"/>
      <c r="K8" s="23"/>
      <c r="L8" s="23"/>
    </row>
    <row r="9" spans="1:12" s="4" customFormat="1" ht="20.25" customHeight="1">
      <c r="A9" s="26" t="s">
        <v>187</v>
      </c>
      <c r="B9" s="51" t="s">
        <v>188</v>
      </c>
      <c r="C9" s="28">
        <v>0.12</v>
      </c>
      <c r="D9" s="23"/>
      <c r="E9" s="28">
        <v>0.12</v>
      </c>
      <c r="F9" s="23"/>
      <c r="G9" s="23"/>
      <c r="H9" s="23"/>
      <c r="I9" s="23"/>
      <c r="J9" s="23"/>
      <c r="K9" s="23"/>
      <c r="L9" s="23"/>
    </row>
    <row r="10" spans="1:12" s="4" customFormat="1" ht="24" customHeight="1">
      <c r="A10" s="52" t="s">
        <v>189</v>
      </c>
      <c r="B10" s="50" t="s">
        <v>190</v>
      </c>
      <c r="C10" s="28">
        <v>0.37</v>
      </c>
      <c r="D10" s="23"/>
      <c r="E10" s="28">
        <v>0.37</v>
      </c>
      <c r="F10" s="23"/>
      <c r="G10" s="23"/>
      <c r="H10" s="23"/>
      <c r="I10" s="23"/>
      <c r="J10" s="23"/>
      <c r="K10" s="23"/>
      <c r="L10" s="23"/>
    </row>
    <row r="11" spans="1:12" s="4" customFormat="1" ht="20.25" customHeight="1">
      <c r="A11" s="52" t="s">
        <v>191</v>
      </c>
      <c r="B11" s="53" t="s">
        <v>49</v>
      </c>
      <c r="C11" s="28">
        <v>1.18</v>
      </c>
      <c r="D11" s="23"/>
      <c r="E11" s="28">
        <v>1.18</v>
      </c>
      <c r="F11" s="23"/>
      <c r="G11" s="23"/>
      <c r="H11" s="23"/>
      <c r="I11" s="23"/>
      <c r="J11" s="23"/>
      <c r="K11" s="23"/>
      <c r="L11" s="23"/>
    </row>
    <row r="12" spans="1:12" s="42" customFormat="1" ht="20.25" customHeight="1">
      <c r="A12" s="54">
        <v>210</v>
      </c>
      <c r="B12" s="54" t="s">
        <v>50</v>
      </c>
      <c r="C12" s="33">
        <f>C14+C16</f>
        <v>18.59</v>
      </c>
      <c r="D12" s="24"/>
      <c r="E12" s="33">
        <f>E14+E16</f>
        <v>18.59</v>
      </c>
      <c r="F12" s="24"/>
      <c r="G12" s="24"/>
      <c r="H12" s="24"/>
      <c r="I12" s="24"/>
      <c r="J12" s="24"/>
      <c r="K12" s="24"/>
      <c r="L12" s="24"/>
    </row>
    <row r="13" spans="1:12" s="42" customFormat="1" ht="20.25" customHeight="1">
      <c r="A13" s="30" t="s">
        <v>51</v>
      </c>
      <c r="B13" s="53" t="s">
        <v>52</v>
      </c>
      <c r="C13" s="28">
        <v>5.07</v>
      </c>
      <c r="D13" s="24"/>
      <c r="E13" s="28">
        <v>5.07</v>
      </c>
      <c r="F13" s="24"/>
      <c r="G13" s="24"/>
      <c r="H13" s="24"/>
      <c r="I13" s="24"/>
      <c r="J13" s="24"/>
      <c r="K13" s="24"/>
      <c r="L13" s="24"/>
    </row>
    <row r="14" spans="1:12" s="4" customFormat="1" ht="20.25" customHeight="1">
      <c r="A14" s="26" t="s">
        <v>53</v>
      </c>
      <c r="B14" s="55" t="s">
        <v>54</v>
      </c>
      <c r="C14" s="28">
        <v>5.07</v>
      </c>
      <c r="D14" s="23"/>
      <c r="E14" s="28">
        <v>5.07</v>
      </c>
      <c r="F14" s="23"/>
      <c r="G14" s="23"/>
      <c r="H14" s="23"/>
      <c r="I14" s="23"/>
      <c r="J14" s="23"/>
      <c r="K14" s="23"/>
      <c r="L14" s="23"/>
    </row>
    <row r="15" spans="1:12" s="2" customFormat="1" ht="20.25" customHeight="1">
      <c r="A15" s="26" t="s">
        <v>55</v>
      </c>
      <c r="B15" s="55" t="s">
        <v>56</v>
      </c>
      <c r="C15" s="28">
        <v>13.52</v>
      </c>
      <c r="D15" s="19"/>
      <c r="E15" s="28">
        <v>13.52</v>
      </c>
      <c r="F15" s="19"/>
      <c r="G15" s="19"/>
      <c r="H15" s="19"/>
      <c r="I15" s="19"/>
      <c r="J15" s="19"/>
      <c r="K15" s="19"/>
      <c r="L15" s="19"/>
    </row>
    <row r="16" spans="1:12" s="4" customFormat="1" ht="20.25" customHeight="1">
      <c r="A16" s="26" t="s">
        <v>57</v>
      </c>
      <c r="B16" s="55" t="s">
        <v>58</v>
      </c>
      <c r="C16" s="28">
        <v>13.52</v>
      </c>
      <c r="D16" s="23"/>
      <c r="E16" s="28">
        <v>13.52</v>
      </c>
      <c r="F16" s="23"/>
      <c r="G16" s="23"/>
      <c r="H16" s="23"/>
      <c r="I16" s="23"/>
      <c r="J16" s="23"/>
      <c r="K16" s="23"/>
      <c r="L16" s="23"/>
    </row>
    <row r="17" spans="1:12" s="8" customFormat="1" ht="20.25" customHeight="1">
      <c r="A17" s="56">
        <v>213</v>
      </c>
      <c r="B17" s="56" t="s">
        <v>59</v>
      </c>
      <c r="C17" s="36">
        <v>8</v>
      </c>
      <c r="D17" s="57"/>
      <c r="E17" s="36">
        <v>8</v>
      </c>
      <c r="F17" s="57"/>
      <c r="G17" s="57"/>
      <c r="H17" s="57"/>
      <c r="I17" s="57"/>
      <c r="J17" s="57"/>
      <c r="K17" s="57"/>
      <c r="L17" s="57"/>
    </row>
    <row r="18" spans="1:12" s="4" customFormat="1" ht="20.25" customHeight="1">
      <c r="A18" s="26" t="s">
        <v>60</v>
      </c>
      <c r="B18" s="55" t="s">
        <v>61</v>
      </c>
      <c r="C18" s="16">
        <v>8</v>
      </c>
      <c r="D18" s="23"/>
      <c r="E18" s="16">
        <v>8</v>
      </c>
      <c r="F18" s="23"/>
      <c r="G18" s="23"/>
      <c r="H18" s="23"/>
      <c r="I18" s="23"/>
      <c r="J18" s="23"/>
      <c r="K18" s="23"/>
      <c r="L18" s="23"/>
    </row>
    <row r="19" spans="1:12" s="4" customFormat="1" ht="20.25" customHeight="1">
      <c r="A19" s="26" t="s">
        <v>62</v>
      </c>
      <c r="B19" s="55" t="s">
        <v>63</v>
      </c>
      <c r="C19" s="16">
        <v>8</v>
      </c>
      <c r="D19" s="23"/>
      <c r="E19" s="16">
        <v>8</v>
      </c>
      <c r="F19" s="23"/>
      <c r="G19" s="23"/>
      <c r="H19" s="23"/>
      <c r="I19" s="23"/>
      <c r="J19" s="23"/>
      <c r="K19" s="23"/>
      <c r="L19" s="23"/>
    </row>
    <row r="20" spans="1:12" s="8" customFormat="1" ht="20.25" customHeight="1">
      <c r="A20" s="56">
        <v>215</v>
      </c>
      <c r="B20" s="56" t="s">
        <v>64</v>
      </c>
      <c r="C20" s="36">
        <f>C22+C23</f>
        <v>466.97</v>
      </c>
      <c r="D20" s="57"/>
      <c r="E20" s="36">
        <f>E22+E23</f>
        <v>466.97</v>
      </c>
      <c r="F20" s="57"/>
      <c r="G20" s="57"/>
      <c r="H20" s="57"/>
      <c r="I20" s="57"/>
      <c r="J20" s="57"/>
      <c r="K20" s="57"/>
      <c r="L20" s="57"/>
    </row>
    <row r="21" spans="1:12" s="4" customFormat="1" ht="20.25" customHeight="1">
      <c r="A21" s="26" t="s">
        <v>65</v>
      </c>
      <c r="B21" s="55" t="s">
        <v>66</v>
      </c>
      <c r="C21" s="28">
        <v>462.37</v>
      </c>
      <c r="D21" s="23"/>
      <c r="E21" s="28">
        <v>462.37</v>
      </c>
      <c r="F21" s="23"/>
      <c r="G21" s="23"/>
      <c r="H21" s="23"/>
      <c r="I21" s="23"/>
      <c r="J21" s="23"/>
      <c r="K21" s="23"/>
      <c r="L21" s="23"/>
    </row>
    <row r="22" spans="1:12" s="4" customFormat="1" ht="20.25" customHeight="1">
      <c r="A22" s="26" t="s">
        <v>192</v>
      </c>
      <c r="B22" s="55" t="s">
        <v>68</v>
      </c>
      <c r="C22" s="28">
        <v>462.37</v>
      </c>
      <c r="D22" s="23"/>
      <c r="E22" s="28">
        <v>462.37</v>
      </c>
      <c r="F22" s="23"/>
      <c r="G22" s="23"/>
      <c r="H22" s="23"/>
      <c r="I22" s="23"/>
      <c r="J22" s="23"/>
      <c r="K22" s="23"/>
      <c r="L22" s="23"/>
    </row>
    <row r="23" spans="1:12" s="4" customFormat="1" ht="20.25" customHeight="1">
      <c r="A23" s="26" t="s">
        <v>193</v>
      </c>
      <c r="B23" s="55" t="s">
        <v>194</v>
      </c>
      <c r="C23" s="28">
        <v>4.6</v>
      </c>
      <c r="D23" s="23"/>
      <c r="E23" s="28">
        <v>4.6</v>
      </c>
      <c r="F23" s="23"/>
      <c r="G23" s="23"/>
      <c r="H23" s="23"/>
      <c r="I23" s="23"/>
      <c r="J23" s="23"/>
      <c r="K23" s="23"/>
      <c r="L23" s="23"/>
    </row>
    <row r="24" spans="1:12" s="8" customFormat="1" ht="20.25" customHeight="1">
      <c r="A24" s="56">
        <v>221</v>
      </c>
      <c r="B24" s="56" t="s">
        <v>71</v>
      </c>
      <c r="C24" s="40">
        <v>21.91</v>
      </c>
      <c r="D24" s="57"/>
      <c r="E24" s="40">
        <v>21.91</v>
      </c>
      <c r="F24" s="57"/>
      <c r="G24" s="57"/>
      <c r="H24" s="57"/>
      <c r="I24" s="57"/>
      <c r="J24" s="57"/>
      <c r="K24" s="57"/>
      <c r="L24" s="57"/>
    </row>
    <row r="25" spans="1:12" s="4" customFormat="1" ht="20.25" customHeight="1">
      <c r="A25" s="26" t="s">
        <v>72</v>
      </c>
      <c r="B25" s="55" t="s">
        <v>73</v>
      </c>
      <c r="C25" s="28">
        <v>21.91</v>
      </c>
      <c r="D25" s="23"/>
      <c r="E25" s="28">
        <v>21.91</v>
      </c>
      <c r="F25" s="23"/>
      <c r="G25" s="23"/>
      <c r="H25" s="23"/>
      <c r="I25" s="23"/>
      <c r="J25" s="23"/>
      <c r="K25" s="23"/>
      <c r="L25" s="23"/>
    </row>
    <row r="26" spans="1:12" s="4" customFormat="1" ht="20.25" customHeight="1">
      <c r="A26" s="26" t="s">
        <v>74</v>
      </c>
      <c r="B26" s="55" t="s">
        <v>75</v>
      </c>
      <c r="C26" s="28">
        <v>21.91</v>
      </c>
      <c r="D26" s="58"/>
      <c r="E26" s="28">
        <v>21.91</v>
      </c>
      <c r="F26" s="58"/>
      <c r="G26" s="58"/>
      <c r="H26" s="58"/>
      <c r="I26" s="58"/>
      <c r="J26" s="58"/>
      <c r="K26" s="58"/>
      <c r="L26" s="58"/>
    </row>
    <row r="27" spans="1:12" s="8" customFormat="1" ht="20.25" customHeight="1">
      <c r="A27" s="38" t="s">
        <v>7</v>
      </c>
      <c r="B27" s="35"/>
      <c r="C27" s="59">
        <f>C5+C12+C17+C20+C24</f>
        <v>544.1899999999999</v>
      </c>
      <c r="D27" s="59"/>
      <c r="E27" s="59">
        <f>E5+E12+E17+E20+E24</f>
        <v>544.1899999999999</v>
      </c>
      <c r="F27" s="57"/>
      <c r="G27" s="60"/>
      <c r="H27" s="60"/>
      <c r="I27" s="60"/>
      <c r="J27" s="60"/>
      <c r="K27" s="60"/>
      <c r="L27" s="60"/>
    </row>
    <row r="28" spans="1:6" ht="27.75" customHeight="1">
      <c r="A28" s="61" t="s">
        <v>148</v>
      </c>
      <c r="B28" s="61"/>
      <c r="C28" s="61"/>
      <c r="D28" s="61"/>
      <c r="E28" s="61"/>
      <c r="F28" s="61"/>
    </row>
    <row r="29" spans="1:6" ht="27.75" customHeight="1">
      <c r="A29" s="62" t="s">
        <v>195</v>
      </c>
      <c r="B29" s="62"/>
      <c r="C29" s="62"/>
      <c r="D29" s="62"/>
      <c r="E29" s="62"/>
      <c r="F29" s="62"/>
    </row>
  </sheetData>
  <sheetProtection/>
  <mergeCells count="6">
    <mergeCell ref="A1:L1"/>
    <mergeCell ref="A2:B2"/>
    <mergeCell ref="E2:L2"/>
    <mergeCell ref="A3:B3"/>
    <mergeCell ref="A28:F28"/>
    <mergeCell ref="A29:F29"/>
  </mergeCells>
  <printOptions/>
  <pageMargins left="0.7" right="0.7" top="0.75" bottom="0.75" header="0.3" footer="0.3"/>
  <pageSetup fitToHeight="1" fitToWidth="1" horizontalDpi="600" verticalDpi="6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">
      <selection activeCell="E27" sqref="A5:E27"/>
    </sheetView>
  </sheetViews>
  <sheetFormatPr defaultColWidth="9.00390625" defaultRowHeight="15"/>
  <cols>
    <col min="1" max="1" width="12.7109375" style="4" customWidth="1"/>
    <col min="2" max="2" width="33.57421875" style="4" customWidth="1"/>
    <col min="3" max="3" width="11.140625" style="4" customWidth="1"/>
    <col min="4" max="4" width="8.421875" style="4" customWidth="1"/>
    <col min="5" max="5" width="9.00390625" style="4" customWidth="1"/>
    <col min="6" max="6" width="11.421875" style="4" customWidth="1"/>
    <col min="7" max="7" width="10.421875" style="4" customWidth="1"/>
    <col min="8" max="8" width="14.8515625" style="4" customWidth="1"/>
    <col min="9" max="16384" width="9.00390625" style="4" customWidth="1"/>
  </cols>
  <sheetData>
    <row r="1" spans="1:8" ht="27" customHeight="1">
      <c r="A1" s="9" t="s">
        <v>196</v>
      </c>
      <c r="B1" s="9"/>
      <c r="C1" s="9"/>
      <c r="D1" s="9"/>
      <c r="E1" s="9"/>
      <c r="F1" s="9"/>
      <c r="G1" s="9"/>
      <c r="H1" s="9"/>
    </row>
    <row r="2" spans="1:8" s="1" customFormat="1" ht="22.5" customHeight="1">
      <c r="A2" s="10" t="s">
        <v>1</v>
      </c>
      <c r="B2" s="10"/>
      <c r="C2" s="10"/>
      <c r="D2" s="11"/>
      <c r="E2" s="12" t="s">
        <v>197</v>
      </c>
      <c r="F2" s="12"/>
      <c r="G2" s="12"/>
      <c r="H2" s="12"/>
    </row>
    <row r="3" spans="1:8" ht="30.75" customHeight="1">
      <c r="A3" s="13" t="s">
        <v>174</v>
      </c>
      <c r="B3" s="13"/>
      <c r="C3" s="13" t="s">
        <v>7</v>
      </c>
      <c r="D3" s="13" t="s">
        <v>35</v>
      </c>
      <c r="E3" s="13" t="s">
        <v>36</v>
      </c>
      <c r="F3" s="13" t="s">
        <v>198</v>
      </c>
      <c r="G3" s="13" t="s">
        <v>199</v>
      </c>
      <c r="H3" s="13" t="s">
        <v>200</v>
      </c>
    </row>
    <row r="4" spans="1:8" ht="23.25" customHeight="1">
      <c r="A4" s="14" t="s">
        <v>30</v>
      </c>
      <c r="B4" s="15" t="s">
        <v>31</v>
      </c>
      <c r="C4" s="16"/>
      <c r="D4" s="16"/>
      <c r="E4" s="14"/>
      <c r="F4" s="14"/>
      <c r="G4" s="14"/>
      <c r="H4" s="14"/>
    </row>
    <row r="5" spans="1:8" s="2" customFormat="1" ht="23.25" customHeight="1">
      <c r="A5" s="17">
        <v>208</v>
      </c>
      <c r="B5" s="18" t="s">
        <v>37</v>
      </c>
      <c r="C5" s="19">
        <f>C7+C8</f>
        <v>28.72</v>
      </c>
      <c r="D5" s="19">
        <f>D7+D8</f>
        <v>28.72</v>
      </c>
      <c r="E5" s="19"/>
      <c r="F5" s="17"/>
      <c r="G5" s="17"/>
      <c r="H5" s="17"/>
    </row>
    <row r="6" spans="1:8" ht="23.25" customHeight="1">
      <c r="A6" s="20" t="s">
        <v>38</v>
      </c>
      <c r="B6" s="21" t="s">
        <v>201</v>
      </c>
      <c r="C6" s="22">
        <v>27.05</v>
      </c>
      <c r="D6" s="22">
        <v>27.05</v>
      </c>
      <c r="E6" s="23"/>
      <c r="F6" s="14"/>
      <c r="G6" s="14"/>
      <c r="H6" s="14"/>
    </row>
    <row r="7" spans="1:8" ht="23.25" customHeight="1">
      <c r="A7" s="20" t="s">
        <v>183</v>
      </c>
      <c r="B7" s="21" t="s">
        <v>202</v>
      </c>
      <c r="C7" s="22">
        <v>27.05</v>
      </c>
      <c r="D7" s="22">
        <v>27.05</v>
      </c>
      <c r="E7" s="23"/>
      <c r="F7" s="14"/>
      <c r="G7" s="14"/>
      <c r="H7" s="14"/>
    </row>
    <row r="8" spans="1:8" s="3" customFormat="1" ht="23.25" customHeight="1">
      <c r="A8" s="20" t="s">
        <v>185</v>
      </c>
      <c r="B8" s="21" t="s">
        <v>203</v>
      </c>
      <c r="C8" s="22">
        <f>D8+E8</f>
        <v>1.67</v>
      </c>
      <c r="D8" s="22">
        <f>D11+D10+D9</f>
        <v>1.67</v>
      </c>
      <c r="E8" s="24"/>
      <c r="F8" s="25"/>
      <c r="G8" s="25"/>
      <c r="H8" s="25"/>
    </row>
    <row r="9" spans="1:8" s="4" customFormat="1" ht="23.25" customHeight="1">
      <c r="A9" s="26" t="s">
        <v>187</v>
      </c>
      <c r="B9" s="27" t="s">
        <v>188</v>
      </c>
      <c r="C9" s="28">
        <v>0.12</v>
      </c>
      <c r="D9" s="28">
        <v>0.12</v>
      </c>
      <c r="E9" s="29"/>
      <c r="F9" s="14"/>
      <c r="G9" s="14"/>
      <c r="H9" s="14"/>
    </row>
    <row r="10" spans="1:8" s="5" customFormat="1" ht="23.25" customHeight="1">
      <c r="A10" s="30" t="s">
        <v>204</v>
      </c>
      <c r="B10" s="21" t="s">
        <v>190</v>
      </c>
      <c r="C10" s="28">
        <v>0.37</v>
      </c>
      <c r="D10" s="28">
        <v>0.37</v>
      </c>
      <c r="E10" s="31"/>
      <c r="F10" s="32"/>
      <c r="G10" s="32"/>
      <c r="H10" s="32"/>
    </row>
    <row r="11" spans="1:8" s="6" customFormat="1" ht="23.25" customHeight="1">
      <c r="A11" s="30" t="s">
        <v>205</v>
      </c>
      <c r="B11" s="21" t="s">
        <v>206</v>
      </c>
      <c r="C11" s="28">
        <v>1.18</v>
      </c>
      <c r="D11" s="28">
        <v>1.18</v>
      </c>
      <c r="E11" s="31"/>
      <c r="F11" s="32"/>
      <c r="G11" s="32"/>
      <c r="H11" s="32"/>
    </row>
    <row r="12" spans="1:8" s="2" customFormat="1" ht="23.25" customHeight="1">
      <c r="A12" s="18">
        <v>210</v>
      </c>
      <c r="B12" s="18" t="s">
        <v>50</v>
      </c>
      <c r="C12" s="33">
        <f>C14+C16</f>
        <v>18.59</v>
      </c>
      <c r="D12" s="33">
        <f>D14+D16</f>
        <v>18.59</v>
      </c>
      <c r="E12" s="34" t="s">
        <v>207</v>
      </c>
      <c r="F12" s="17"/>
      <c r="G12" s="17"/>
      <c r="H12" s="17"/>
    </row>
    <row r="13" spans="1:8" s="6" customFormat="1" ht="23.25" customHeight="1">
      <c r="A13" s="30" t="s">
        <v>51</v>
      </c>
      <c r="B13" s="21" t="s">
        <v>208</v>
      </c>
      <c r="C13" s="28">
        <v>5.07</v>
      </c>
      <c r="D13" s="28">
        <v>5.07</v>
      </c>
      <c r="E13" s="31" t="s">
        <v>207</v>
      </c>
      <c r="F13" s="32"/>
      <c r="G13" s="32"/>
      <c r="H13" s="32"/>
    </row>
    <row r="14" spans="1:8" ht="23.25" customHeight="1">
      <c r="A14" s="26" t="s">
        <v>209</v>
      </c>
      <c r="B14" s="27" t="s">
        <v>210</v>
      </c>
      <c r="C14" s="28">
        <v>5.07</v>
      </c>
      <c r="D14" s="28">
        <v>5.07</v>
      </c>
      <c r="E14" s="29" t="s">
        <v>207</v>
      </c>
      <c r="F14" s="14"/>
      <c r="G14" s="14"/>
      <c r="H14" s="14"/>
    </row>
    <row r="15" spans="1:8" ht="23.25" customHeight="1">
      <c r="A15" s="26" t="s">
        <v>211</v>
      </c>
      <c r="B15" s="27" t="s">
        <v>212</v>
      </c>
      <c r="C15" s="28">
        <v>13.52</v>
      </c>
      <c r="D15" s="28">
        <v>13.52</v>
      </c>
      <c r="E15" s="29"/>
      <c r="F15" s="14"/>
      <c r="G15" s="14"/>
      <c r="H15" s="14"/>
    </row>
    <row r="16" spans="1:8" ht="23.25" customHeight="1">
      <c r="A16" s="26" t="s">
        <v>213</v>
      </c>
      <c r="B16" s="27" t="s">
        <v>214</v>
      </c>
      <c r="C16" s="28">
        <v>13.52</v>
      </c>
      <c r="D16" s="28">
        <v>13.52</v>
      </c>
      <c r="E16" s="29"/>
      <c r="F16" s="14"/>
      <c r="G16" s="14"/>
      <c r="H16" s="14"/>
    </row>
    <row r="17" spans="1:8" s="7" customFormat="1" ht="23.25" customHeight="1">
      <c r="A17" s="35">
        <v>213</v>
      </c>
      <c r="B17" s="35" t="s">
        <v>59</v>
      </c>
      <c r="C17" s="36">
        <v>8</v>
      </c>
      <c r="D17" s="36"/>
      <c r="E17" s="37">
        <v>8</v>
      </c>
      <c r="F17" s="38"/>
      <c r="G17" s="38"/>
      <c r="H17" s="38"/>
    </row>
    <row r="18" spans="1:8" ht="23.25" customHeight="1">
      <c r="A18" s="26" t="s">
        <v>60</v>
      </c>
      <c r="B18" s="27" t="s">
        <v>215</v>
      </c>
      <c r="C18" s="16">
        <v>8</v>
      </c>
      <c r="D18" s="16"/>
      <c r="E18" s="29">
        <v>8</v>
      </c>
      <c r="F18" s="14"/>
      <c r="G18" s="14"/>
      <c r="H18" s="14"/>
    </row>
    <row r="19" spans="1:8" ht="23.25" customHeight="1">
      <c r="A19" s="26" t="s">
        <v>62</v>
      </c>
      <c r="B19" s="27" t="s">
        <v>216</v>
      </c>
      <c r="C19" s="16">
        <v>8</v>
      </c>
      <c r="D19" s="16"/>
      <c r="E19" s="29">
        <v>8</v>
      </c>
      <c r="F19" s="14"/>
      <c r="G19" s="14"/>
      <c r="H19" s="14"/>
    </row>
    <row r="20" spans="1:8" s="7" customFormat="1" ht="23.25" customHeight="1">
      <c r="A20" s="35">
        <v>215</v>
      </c>
      <c r="B20" s="35" t="s">
        <v>64</v>
      </c>
      <c r="C20" s="36">
        <f>C22+C23</f>
        <v>466.97</v>
      </c>
      <c r="D20" s="36">
        <v>405.6</v>
      </c>
      <c r="E20" s="37">
        <f>E22+E23</f>
        <v>61.36</v>
      </c>
      <c r="F20" s="38"/>
      <c r="G20" s="38"/>
      <c r="H20" s="38"/>
    </row>
    <row r="21" spans="1:8" ht="23.25" customHeight="1">
      <c r="A21" s="26" t="s">
        <v>217</v>
      </c>
      <c r="B21" s="27" t="s">
        <v>218</v>
      </c>
      <c r="C21" s="28">
        <v>462.37</v>
      </c>
      <c r="D21" s="28">
        <v>405.61</v>
      </c>
      <c r="E21" s="28">
        <v>56.76</v>
      </c>
      <c r="F21" s="14"/>
      <c r="G21" s="14"/>
      <c r="H21" s="14"/>
    </row>
    <row r="22" spans="1:8" ht="23.25" customHeight="1">
      <c r="A22" s="26" t="s">
        <v>219</v>
      </c>
      <c r="B22" s="27" t="s">
        <v>220</v>
      </c>
      <c r="C22" s="28">
        <v>462.37</v>
      </c>
      <c r="D22" s="28">
        <v>405.61</v>
      </c>
      <c r="E22" s="28">
        <v>56.76</v>
      </c>
      <c r="F22" s="14"/>
      <c r="G22" s="14"/>
      <c r="H22" s="14"/>
    </row>
    <row r="23" spans="1:8" ht="23.25" customHeight="1">
      <c r="A23" s="26" t="s">
        <v>69</v>
      </c>
      <c r="B23" s="26" t="s">
        <v>194</v>
      </c>
      <c r="C23" s="28">
        <v>4.6</v>
      </c>
      <c r="D23" s="39"/>
      <c r="E23" s="28">
        <v>4.6</v>
      </c>
      <c r="F23" s="28"/>
      <c r="G23" s="14"/>
      <c r="H23" s="14"/>
    </row>
    <row r="24" spans="1:8" s="7" customFormat="1" ht="23.25" customHeight="1">
      <c r="A24" s="35">
        <v>221</v>
      </c>
      <c r="B24" s="35" t="s">
        <v>71</v>
      </c>
      <c r="C24" s="40">
        <v>21.91</v>
      </c>
      <c r="D24" s="40">
        <v>21.91</v>
      </c>
      <c r="E24" s="37"/>
      <c r="F24" s="38"/>
      <c r="G24" s="38"/>
      <c r="H24" s="38"/>
    </row>
    <row r="25" spans="1:8" ht="23.25" customHeight="1">
      <c r="A25" s="26" t="s">
        <v>72</v>
      </c>
      <c r="B25" s="27" t="s">
        <v>221</v>
      </c>
      <c r="C25" s="28">
        <v>21.91</v>
      </c>
      <c r="D25" s="28">
        <v>21.91</v>
      </c>
      <c r="E25" s="29"/>
      <c r="F25" s="14"/>
      <c r="G25" s="14"/>
      <c r="H25" s="14"/>
    </row>
    <row r="26" spans="1:8" ht="23.25" customHeight="1">
      <c r="A26" s="26" t="s">
        <v>74</v>
      </c>
      <c r="B26" s="27" t="s">
        <v>75</v>
      </c>
      <c r="C26" s="28">
        <v>21.91</v>
      </c>
      <c r="D26" s="28">
        <v>21.91</v>
      </c>
      <c r="E26" s="29"/>
      <c r="F26" s="14"/>
      <c r="G26" s="14"/>
      <c r="H26" s="14"/>
    </row>
    <row r="27" spans="1:8" s="8" customFormat="1" ht="23.25" customHeight="1">
      <c r="A27" s="41" t="s">
        <v>222</v>
      </c>
      <c r="B27" s="41"/>
      <c r="C27" s="36">
        <f>C5+C12+C17+C20+C24</f>
        <v>544.1899999999999</v>
      </c>
      <c r="D27" s="36">
        <f>D5+D12+D17+D20+D24</f>
        <v>474.82000000000005</v>
      </c>
      <c r="E27" s="36">
        <f>E17+E20</f>
        <v>69.36</v>
      </c>
      <c r="F27" s="38"/>
      <c r="G27" s="38"/>
      <c r="H27" s="38"/>
    </row>
  </sheetData>
  <sheetProtection/>
  <mergeCells count="5">
    <mergeCell ref="A1:H1"/>
    <mergeCell ref="A2:B2"/>
    <mergeCell ref="E2:H2"/>
    <mergeCell ref="A3:B3"/>
    <mergeCell ref="A27:B27"/>
  </mergeCells>
  <printOptions/>
  <pageMargins left="0.59" right="0.51" top="0.75" bottom="0.75" header="0.31" footer="0.3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2020-04-10T08:18:05Z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